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0730" windowHeight="11160" activeTab="0"/>
  </bookViews>
  <sheets>
    <sheet name="II.I" sheetId="1" r:id="rId1"/>
    <sheet name="II.II" sheetId="10" r:id="rId2"/>
  </sheets>
  <externalReferences>
    <externalReference r:id="rId5"/>
    <externalReference r:id="rId6"/>
    <externalReference r:id="rId7"/>
    <externalReference r:id="rId8"/>
    <externalReference r:id="rId9"/>
  </externalReferences>
  <definedNames>
    <definedName name="\0" localSheetId="1">#REF!</definedName>
    <definedName name="\0">#REF!</definedName>
    <definedName name="\a" localSheetId="1">#REF!</definedName>
    <definedName name="\a">#REF!</definedName>
    <definedName name="____est1" localSheetId="1">#REF!</definedName>
    <definedName name="____est1">#REF!</definedName>
    <definedName name="___est1" localSheetId="1">#REF!</definedName>
    <definedName name="___est1">#REF!</definedName>
    <definedName name="__est1" localSheetId="1">#REF!</definedName>
    <definedName name="_est1" localSheetId="1">#REF!</definedName>
    <definedName name="_est1">#REF!</definedName>
    <definedName name="_xlnm.Print_Area" localSheetId="1">'II.II'!$A$1:$H$45</definedName>
    <definedName name="DATABASE" localSheetId="1">'[1]#REF'!$A$2:$C$9469</definedName>
    <definedName name="C_" localSheetId="1">#REF!</definedName>
    <definedName name="C_">#REF!</definedName>
    <definedName name="CORRELAÇÃO" localSheetId="1">#REF!</definedName>
    <definedName name="CORRELAÇÃO">#REF!</definedName>
    <definedName name="DATAEMISSAO" localSheetId="1">#REF!</definedName>
    <definedName name="DATAEMISSAO">#REF!</definedName>
    <definedName name="DATART" localSheetId="1">#REF!</definedName>
    <definedName name="DATART">#REF!</definedName>
    <definedName name="EMPRESAS">OFFSET('[3]Cotações'!$B$25,0,0):OFFSET('[3]Cotações'!$H$29,-1,0)</definedName>
    <definedName name="Import.CR">'[4]Dados'!$G$8</definedName>
    <definedName name="Import.Município">'[4]Dados'!$G$7</definedName>
    <definedName name="Import.Proponente">'[4]Dados'!$G$6</definedName>
    <definedName name="INDICES">'[3]Cotações'!$B$22:OFFSET('[3]Cotações'!$I$24,-1,0)</definedName>
    <definedName name="Já_apresentado__a_licitar" localSheetId="1">#REF!</definedName>
    <definedName name="Já_apresentado__a_licitar">#REF!</definedName>
    <definedName name="JR_PAGE_ANCHOR_0_1">#REF!</definedName>
    <definedName name="JR_PAGE_ANCHOR_2_1">#REF!</definedName>
    <definedName name="LOCALIDADE" localSheetId="1">#REF!</definedName>
    <definedName name="LOCALIDADE">#REF!</definedName>
    <definedName name="NCOMPOSICOES">0</definedName>
    <definedName name="NCOTACOES">0</definedName>
    <definedName name="NEMPRESAS">3</definedName>
    <definedName name="NINDICES">1</definedName>
    <definedName name="NRELATORIOS">COUNTA('[3]Relatórios'!$A$1:$A$65536)-2</definedName>
    <definedName name="NumerEmpresa">3</definedName>
    <definedName name="NumerIndice">1</definedName>
    <definedName name="RelatoriosFontes">OFFSET('[3]Relatórios'!$A$5,1,0,NRELATORIOS)</definedName>
    <definedName name="SENHAGT" hidden="1">"PM2CAIXA"</definedName>
    <definedName name="TOTAL1" localSheetId="1">'[1]#REF'!$H$96</definedName>
    <definedName name="TOTAL1">'[2]#REF'!$H$96</definedName>
    <definedName name="TOTAL10" localSheetId="1">#REF!</definedName>
    <definedName name="TOTAL10">#REF!</definedName>
    <definedName name="TOTAL11" localSheetId="1">#REF!</definedName>
    <definedName name="TOTAL11">#REF!</definedName>
    <definedName name="TOTAL12" localSheetId="1">#REF!</definedName>
    <definedName name="TOTAL12">#REF!</definedName>
    <definedName name="TOTAL13" localSheetId="1">#REF!</definedName>
    <definedName name="TOTAL13">#REF!</definedName>
    <definedName name="TOTAL14" localSheetId="1">#REF!</definedName>
    <definedName name="TOTAL14">#REF!</definedName>
    <definedName name="TOTAL15" localSheetId="1">#REF!</definedName>
    <definedName name="TOTAL15">#REF!</definedName>
    <definedName name="TOTAL16" localSheetId="1">#REF!</definedName>
    <definedName name="TOTAL16">#REF!</definedName>
    <definedName name="TOTAL17" localSheetId="1">#REF!</definedName>
    <definedName name="TOTAL17">#REF!</definedName>
    <definedName name="TOTAL18" localSheetId="1">#REF!</definedName>
    <definedName name="TOTAL18">#REF!</definedName>
    <definedName name="TOTAL19" localSheetId="1">#REF!</definedName>
    <definedName name="TOTAL19">#REF!</definedName>
    <definedName name="TOTAL1A" localSheetId="1">'[1]#REF'!$H$21</definedName>
    <definedName name="TOTAL1A">'[2]#REF'!$H$21</definedName>
    <definedName name="TOTAL1C" localSheetId="1">'[1]#REF'!$H$58</definedName>
    <definedName name="TOTAL1C">'[2]#REF'!$H$58</definedName>
    <definedName name="TOTAL2" localSheetId="1">'[1]#REF'!$K$96</definedName>
    <definedName name="TOTAL2">'[2]#REF'!$K$96</definedName>
    <definedName name="TOTAL2A" localSheetId="1">'[1]#REF'!$K$21</definedName>
    <definedName name="TOTAL2A">'[2]#REF'!$K$21</definedName>
    <definedName name="TOTAL3" localSheetId="1">'[1]#REF'!$O$96</definedName>
    <definedName name="TOTAL3">'[2]#REF'!$O$96</definedName>
    <definedName name="TOTAL3A" localSheetId="1">'[1]#REF'!$O$21</definedName>
    <definedName name="TOTAL3A">'[2]#REF'!$O$21</definedName>
    <definedName name="TOTAL4" localSheetId="1">'[1]#REF'!$U$96</definedName>
    <definedName name="TOTAL4">'[2]#REF'!$U$96</definedName>
    <definedName name="TOTAL4A" localSheetId="1">'[1]#REF'!$U$21</definedName>
    <definedName name="TOTAL4A">'[2]#REF'!$U$21</definedName>
    <definedName name="TOTAL5" localSheetId="1">'[1]#REF'!$Y$96</definedName>
    <definedName name="TOTAL5">'[2]#REF'!$Y$96</definedName>
    <definedName name="TOTAL5A" localSheetId="1">'[1]#REF'!$Y$21</definedName>
    <definedName name="TOTAL5A">'[2]#REF'!$Y$21</definedName>
    <definedName name="TOTAL6" localSheetId="1">#REF!</definedName>
    <definedName name="TOTAL6">#REF!</definedName>
    <definedName name="TOTAL6A" localSheetId="1">#REF!</definedName>
    <definedName name="TOTAL6A">#REF!</definedName>
    <definedName name="TOTAL7" localSheetId="1">#REF!</definedName>
    <definedName name="TOTAL7">#REF!</definedName>
    <definedName name="TOTAL7A" localSheetId="1">#REF!</definedName>
    <definedName name="TOTAL7A">#REF!</definedName>
    <definedName name="TOTAL7B" localSheetId="1">#REF!</definedName>
    <definedName name="TOTAL7B">#REF!</definedName>
    <definedName name="TOTAL7C" localSheetId="1">#REF!</definedName>
    <definedName name="TOTAL7C">#REF!</definedName>
    <definedName name="TOTAL7D" localSheetId="1">#REF!</definedName>
    <definedName name="TOTAL7D">#REF!</definedName>
    <definedName name="TOTAL7E" localSheetId="1">#REF!</definedName>
    <definedName name="TOTAL7E">#REF!</definedName>
    <definedName name="TOTAL7F" localSheetId="1">#REF!</definedName>
    <definedName name="TOTAL7F">#REF!</definedName>
    <definedName name="TOTAL7G" localSheetId="1">#REF!</definedName>
    <definedName name="TOTAL7G">#REF!</definedName>
    <definedName name="TOTAL7H" localSheetId="1">#REF!</definedName>
    <definedName name="TOTAL7H">#REF!</definedName>
    <definedName name="TOTAL7I" localSheetId="1">#REF!</definedName>
    <definedName name="TOTAL7I">#REF!</definedName>
    <definedName name="TOTAL7J" localSheetId="1">#REF!</definedName>
    <definedName name="TOTAL7J">#REF!</definedName>
    <definedName name="TOTAL7K" localSheetId="1">#REF!</definedName>
    <definedName name="TOTAL7K">#REF!</definedName>
    <definedName name="TOTAL7L" localSheetId="1">#REF!</definedName>
    <definedName name="TOTAL7L">#REF!</definedName>
    <definedName name="TOTAL7O" localSheetId="1">#REF!</definedName>
    <definedName name="TOTAL7O">#REF!</definedName>
    <definedName name="TOTAL7P" localSheetId="1">#REF!</definedName>
    <definedName name="TOTAL7P">#REF!</definedName>
    <definedName name="TOTAL7Q" localSheetId="1">#REF!</definedName>
    <definedName name="TOTAL7Q">#REF!</definedName>
    <definedName name="TOTAL7R" localSheetId="1">#REF!</definedName>
    <definedName name="TOTAL7R">#REF!</definedName>
    <definedName name="TOTAL8" localSheetId="1">#REF!</definedName>
    <definedName name="TOTAL8">#REF!</definedName>
    <definedName name="TOTAL8A" localSheetId="1">#REF!</definedName>
    <definedName name="TOTAL8A">#REF!</definedName>
    <definedName name="TOTAL8B" localSheetId="1">#REF!</definedName>
    <definedName name="TOTAL8B">#REF!</definedName>
    <definedName name="TOTAL8C" localSheetId="1">#REF!</definedName>
    <definedName name="TOTAL8C">#REF!</definedName>
    <definedName name="TOTAL8D" localSheetId="1">#REF!</definedName>
    <definedName name="TOTAL8D">#REF!</definedName>
    <definedName name="TOTAL8E" localSheetId="1">#REF!</definedName>
    <definedName name="TOTAL8E">#REF!</definedName>
    <definedName name="TOTAL8F" localSheetId="1">#REF!</definedName>
    <definedName name="TOTAL8F">#REF!</definedName>
    <definedName name="TOTAL8G" localSheetId="1">#REF!</definedName>
    <definedName name="TOTAL8G">#REF!</definedName>
    <definedName name="TOTAL8H" localSheetId="1">#REF!</definedName>
    <definedName name="TOTAL8H">#REF!</definedName>
    <definedName name="TOTAL8I" localSheetId="1">#REF!</definedName>
    <definedName name="TOTAL8I">#REF!</definedName>
    <definedName name="TOTAL8J" localSheetId="1">#REF!</definedName>
    <definedName name="TOTAL8J">#REF!</definedName>
    <definedName name="TOTAL8K" localSheetId="1">#REF!</definedName>
    <definedName name="TOTAL8K">#REF!</definedName>
    <definedName name="TOTAL8L" localSheetId="1">#REF!</definedName>
    <definedName name="TOTAL8L">#REF!</definedName>
    <definedName name="TOTAL8O" localSheetId="1">#REF!</definedName>
    <definedName name="TOTAL8O">#REF!</definedName>
    <definedName name="TOTAL8P" localSheetId="1">#REF!</definedName>
    <definedName name="TOTAL8P">#REF!</definedName>
    <definedName name="TOTAL8Q" localSheetId="1">#REF!</definedName>
    <definedName name="TOTAL8Q">#REF!</definedName>
    <definedName name="TOTAL8R" localSheetId="1">#REF!</definedName>
    <definedName name="TOTAL8R">#REF!</definedName>
    <definedName name="TOTAL9" localSheetId="1">#REF!</definedName>
    <definedName name="TOTAL9">#REF!</definedName>
    <definedName name="TOTALA" localSheetId="1">#REF!</definedName>
    <definedName name="TOTALA">#REF!</definedName>
    <definedName name="TOTALB" localSheetId="1">#REF!</definedName>
    <definedName name="TOTALB">#REF!</definedName>
    <definedName name="TOTALC" localSheetId="1">#REF!</definedName>
    <definedName name="TOTALC">#REF!</definedName>
    <definedName name="TOTALD" localSheetId="1">#REF!</definedName>
    <definedName name="TOTALD">#REF!</definedName>
    <definedName name="TOTALE" localSheetId="1">#REF!</definedName>
    <definedName name="TOTALE">#REF!</definedName>
    <definedName name="TOTALF" localSheetId="1">#REF!</definedName>
    <definedName name="TOTALF">#REF!</definedName>
    <definedName name="TOTALG" localSheetId="1">#REF!</definedName>
    <definedName name="TOTALG">#REF!</definedName>
    <definedName name="TOTALH" localSheetId="1">#REF!</definedName>
    <definedName name="TOTALH">#REF!</definedName>
    <definedName name="TOTALI" localSheetId="1">#REF!</definedName>
    <definedName name="TOTALI">#REF!</definedName>
    <definedName name="TOTALJ" localSheetId="1">#REF!</definedName>
    <definedName name="TOTALJ">#REF!</definedName>
    <definedName name="TOTALK" localSheetId="1">#REF!</definedName>
    <definedName name="TOTALK">#REF!</definedName>
    <definedName name="TOTALL" localSheetId="1">#REF!</definedName>
    <definedName name="TOTALL">#REF!</definedName>
    <definedName name="TOTALO" localSheetId="1">#REF!</definedName>
    <definedName name="TOTALO">#REF!</definedName>
    <definedName name="TOTALP" localSheetId="1">#REF!</definedName>
    <definedName name="TOTALP">#REF!</definedName>
    <definedName name="TOTALQ" localSheetId="1">#REF!</definedName>
    <definedName name="TOTALQ">#REF!</definedName>
    <definedName name="_xlnm.Print_Titles" localSheetId="0">'II.I'!$1:$7</definedName>
    <definedName name="_xlnm.Print_Titles" localSheetId="1">'II.II'!$1:$1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c094549</author>
  </authors>
  <commentList>
    <comment ref="H12" authorId="0">
      <text>
        <r>
          <rPr>
            <b/>
            <sz val="8"/>
            <rFont val="Tahoma"/>
            <family val="2"/>
          </rPr>
          <t>Custos relacionados com a sede da empresa contratada para dar suporte técnico à obra</t>
        </r>
        <r>
          <rPr>
            <sz val="8"/>
            <rFont val="Tahoma"/>
            <family val="2"/>
          </rPr>
          <t xml:space="preserve">.  Ver </t>
        </r>
        <r>
          <rPr>
            <b/>
            <sz val="8"/>
            <rFont val="Tahoma"/>
            <family val="2"/>
          </rPr>
          <t>LIMITES</t>
        </r>
        <r>
          <rPr>
            <sz val="8"/>
            <rFont val="Tahoma"/>
            <family val="2"/>
          </rPr>
          <t xml:space="preserve"> no Acórdão Nº 2409/2011 -TCU -Plenário para os </t>
        </r>
        <r>
          <rPr>
            <u val="single"/>
            <sz val="8"/>
            <rFont val="Tahoma"/>
            <family val="2"/>
          </rPr>
          <t>diversos Tipos de obra.</t>
        </r>
      </text>
    </comment>
    <comment ref="H13"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4"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5"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19"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Consultar a Revista Conjuntura Econômica (mensal).    Ver</t>
        </r>
        <r>
          <rPr>
            <b/>
            <sz val="8"/>
            <rFont val="Tahoma"/>
            <family val="2"/>
          </rPr>
          <t xml:space="preserve"> LIMITES</t>
        </r>
        <r>
          <rPr>
            <sz val="8"/>
            <rFont val="Tahoma"/>
            <family val="2"/>
          </rPr>
          <t xml:space="preserve"> no Acórdão Nº 2409/2011 -TCU -Plenário para os diversos Tipos de obra.</t>
        </r>
      </text>
    </comment>
    <comment ref="H23" authorId="0">
      <text>
        <r>
          <rPr>
            <sz val="8"/>
            <rFont val="Tahoma"/>
            <family val="2"/>
          </rPr>
          <t xml:space="preserve">Taxa incidente sobre o total geral dos custos e despesas, </t>
        </r>
        <r>
          <rPr>
            <b/>
            <sz val="8"/>
            <rFont val="Tahoma"/>
            <family val="2"/>
          </rPr>
          <t>excluídas as despesas fiscais</t>
        </r>
        <r>
          <rPr>
            <sz val="8"/>
            <rFont val="Tahoma"/>
            <family val="2"/>
          </rPr>
          <t>.    Ver</t>
        </r>
        <r>
          <rPr>
            <b/>
            <sz val="8"/>
            <rFont val="Tahoma"/>
            <family val="2"/>
          </rPr>
          <t xml:space="preserve"> LIMITES</t>
        </r>
        <r>
          <rPr>
            <sz val="8"/>
            <rFont val="Tahoma"/>
            <family val="2"/>
          </rPr>
          <t xml:space="preserve"> no Acórdão Nº 2409/2011 -TCU -Plenário para as diversas faixas de obra:</t>
        </r>
      </text>
    </comment>
    <comment ref="H27" authorId="0">
      <text>
        <r>
          <rPr>
            <sz val="8"/>
            <rFont val="Tahoma"/>
            <family val="2"/>
          </rPr>
          <t>Decreto-Lei nº 406 de 31/12/1968 - De competência de cada Município - Considerar</t>
        </r>
        <r>
          <rPr>
            <b/>
            <sz val="8"/>
            <color indexed="12"/>
            <rFont val="Tahoma"/>
            <family val="2"/>
          </rPr>
          <t xml:space="preserve"> 2% a  5%</t>
        </r>
        <r>
          <rPr>
            <sz val="8"/>
            <rFont val="Tahoma"/>
            <family val="2"/>
          </rPr>
          <t xml:space="preserve"> sobre o Preço de Venda</t>
        </r>
        <r>
          <rPr>
            <b/>
            <sz val="8"/>
            <rFont val="Tahoma"/>
            <family val="2"/>
          </rPr>
          <t>. Observar a Legislação do Município.</t>
        </r>
        <r>
          <rPr>
            <sz val="8"/>
            <rFont val="Tahoma"/>
            <family val="2"/>
          </rPr>
          <t>Solicitar informação na Secretaria Municipal de Fazenda da alíquota decretada pelo Município.</t>
        </r>
      </text>
    </comment>
    <comment ref="H28"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29"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0" authorId="0">
      <text>
        <r>
          <rPr>
            <sz val="8"/>
            <rFont val="Tahoma"/>
            <family val="2"/>
          </rPr>
          <t xml:space="preserve">Lei nº 12.844 de 19/07/2013 . Alíquota de </t>
        </r>
        <r>
          <rPr>
            <b/>
            <sz val="8"/>
            <rFont val="Tahoma"/>
            <family val="2"/>
          </rPr>
          <t>2,00%</t>
        </r>
        <r>
          <rPr>
            <sz val="8"/>
            <rFont val="Tahoma"/>
            <family val="2"/>
          </rPr>
          <t xml:space="preserve"> sobre a</t>
        </r>
        <r>
          <rPr>
            <b/>
            <sz val="8"/>
            <rFont val="Tahoma"/>
            <family val="2"/>
          </rPr>
          <t xml:space="preserve"> receita  bruta </t>
        </r>
        <r>
          <rPr>
            <sz val="8"/>
            <rFont val="Tahoma"/>
            <family val="2"/>
          </rPr>
          <t>da empresa, substituindo a Contribuição Previdenciária Patronal de 20% sobre a Folha de Pagamentos</t>
        </r>
      </text>
    </comment>
  </commentList>
</comments>
</file>

<file path=xl/sharedStrings.xml><?xml version="1.0" encoding="utf-8"?>
<sst xmlns="http://schemas.openxmlformats.org/spreadsheetml/2006/main" count="643" uniqueCount="363">
  <si>
    <t>PREÇO
UNITÁRIO R$ C/ BDI</t>
  </si>
  <si>
    <t>MELHORIAS OPERACIONAIS</t>
  </si>
  <si>
    <t>ADMINISTRAÇÃO LOCAL</t>
  </si>
  <si>
    <t>05.010.0001-0</t>
  </si>
  <si>
    <t>08.035.0001-0</t>
  </si>
  <si>
    <r>
      <rPr>
        <b/>
        <sz val="8"/>
        <rFont val="Arial"/>
        <family val="2"/>
      </rPr>
      <t>SERVIÇOS PRELIMINARES</t>
    </r>
  </si>
  <si>
    <t>ESCAVACAO MECANICA DE VALA ESCORADA,EM MATERIAL DE 1ªCATEGOR IA COM PEDRAS,INSTALACOES PREDIAIS OU OUTROS REDUTORES DE PR ODUTIVIDADE,OU CAVAS DE FUNDACAO,ENTRE 3,00 E 4,50M DE PROFU NDIDADE,UTILIZANDO ESCAVADEIRA HIDRAULICA DE 0,78M3,EXCLUSIV E ESGO</t>
  </si>
  <si>
    <t>ENROCAMENTO COM PEDRA-DE-MAO JOGADA, INCLUSIVE FORNECIMENTO DESTA</t>
  </si>
  <si>
    <t>CONCRETO ASFALTICO USINADO A QUENTE,COM ASFALTO DE BORRACHA, TIPO "TERMINAL BLEND",UTILIZANDO ATE 15% DE BORRACHA GRANULA DA DE PNEUS,PARA CAMADA DE ROLAMENTO,DE ACORDO COM AS ESPECI FICACOES DA PCRJ,EXCLUSIVE O TRANSPORTE DA USINA PARA PISTA, ESPALH</t>
  </si>
  <si>
    <t>PRE-MISTURA A FRIO,DE ACORDO COM AS "INSTRUCOES PARA EXECUCA O",DO DER-RJ.O CUSTO INDENIZA AS OPERACOES DE EXECUCAO,FORNE CIMENTO DOS MATERIAIS EMPREGADOS,E APLICA-SE AO VOLUME EXECU TADO,MEDIDO APOS A COMPRESSAO,EXCLUSIVE TRANSPORTE DA USINA PARA A</t>
  </si>
  <si>
    <t>LIMPEZA MANUAL DE MEIOS-FIOS E SARJETAS</t>
  </si>
  <si>
    <t>LIMPEZA MANUAL DE CAIXA DE RALO</t>
  </si>
  <si>
    <t>MAO-DE-OBRA DE ALMOXARIFE,INCLUSIVE ENCARGOS SOCIAIS</t>
  </si>
  <si>
    <t>MAO-DE-OBRA DE MESTRE DE OBRA "A",INCLUSIVE ENCARGOS SOCIAIS</t>
  </si>
  <si>
    <t>MAO-DE-OBRA DE ENGENHEIRO DE SEGURANCA DO TRABALHO,INCLUSIVE ENCARGOS SOCIAIS</t>
  </si>
  <si>
    <t>MAO-DE-OBRA DE TECNICO DE SEGURANCA DO TRABALHO,INCLUSIVE EN CARGOS SOCIAIS</t>
  </si>
  <si>
    <t>MAO-DE-OBRA DE TECNICO DE MEDICAO DE OBRAS,INCLUSIVE ENCARGO S SOCIAIS</t>
  </si>
  <si>
    <t>MAO-DE-OBRA DE APROPRIADOR,INCLUSIVE ENCARGOS SOCIAIS</t>
  </si>
  <si>
    <t>MAO-DE-OBRA DE VIGIA,INCLUSIVE ENCARGOS SOCIAIS</t>
  </si>
  <si>
    <t>MAO-DE-OBRA DE RASTILHEIRO,INCLUSIVE ENCARGOS SOCIAIS</t>
  </si>
  <si>
    <t>CAMIONETE TIPO PICK-UP,COM CABINE SIMPLES E CACAMBA,TIPO LEV E,MOTOR BICOMBUSTIVEL (GASOLINA E ALCOOL) DE 1,6 LITROS,EXCL USIVE MOTORISTA</t>
  </si>
  <si>
    <t>X . Taxa representativa das DESPESAS INDIRETAS, exceto tributos e despesas financeiras</t>
  </si>
  <si>
    <t>TIPO</t>
  </si>
  <si>
    <r>
      <t xml:space="preserve">ALÍQUOTA </t>
    </r>
    <r>
      <rPr>
        <b/>
        <sz val="8"/>
        <rFont val="Arial"/>
        <family val="2"/>
      </rPr>
      <t>(%)</t>
    </r>
  </si>
  <si>
    <t>X.1 - Administração Central</t>
  </si>
  <si>
    <t>X.2 - Seguro e Garantia</t>
  </si>
  <si>
    <t>X.3 - Risco</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</si>
  <si>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</si>
  <si>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</si>
  <si>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</si>
  <si>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</si>
  <si>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</si>
  <si>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</si>
  <si>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</si>
  <si>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</si>
  <si>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TRIBUTOS ( sobre o FATURAMENTO da empresa )</t>
  </si>
  <si>
    <t>I.1 - ISSQN ( Imposto sobre Serviços de Qualquer Natureza ) - Municipal</t>
  </si>
  <si>
    <t>I.2 - COFINS ( Contribuição para o Financiamento da Seguridade Social) - Federal</t>
  </si>
  <si>
    <t>I.3 - P I S ( Programa de Integração Social ) - Federal</t>
  </si>
  <si>
    <t>I.4 -  Contribuição Previdenciária p/ INSS - Federal - Lei 12.844/2013</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</si>
  <si>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</si>
  <si>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</si>
  <si>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</si>
  <si>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</si>
  <si>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</si>
  <si>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</si>
  <si>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</si>
  <si>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</si>
  <si>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</si>
  <si>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</si>
  <si>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</si>
  <si>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B.D.I  com Desoneração</t>
    </r>
    <r>
      <rPr>
        <b/>
        <sz val="8"/>
        <rFont val="Arial"/>
        <family val="2"/>
      </rPr>
      <t xml:space="preserve">  </t>
    </r>
    <r>
      <rPr>
        <b/>
        <sz val="8"/>
        <rFont val="Wingdings"/>
        <family val="2"/>
      </rPr>
      <t>è</t>
    </r>
  </si>
  <si>
    <t>CÓDIGO</t>
  </si>
  <si>
    <t>DESCRIÇÃO</t>
  </si>
  <si>
    <t>UN</t>
  </si>
  <si>
    <t>QUANTIDADE</t>
  </si>
  <si>
    <t>LEVANTAMENTO TOPOGRÁFICO, PLANIALTIMÉTRICO E CADASTRAL, DE TERRENO DE OROGRAFIA NÃO ACIDENTADA, VEGETAÇÃO RALA E EDIFICAÇÃO DENSA</t>
  </si>
  <si>
    <t>HA</t>
  </si>
  <si>
    <t>TAPUME DE VEDAÇÃO OU PROTEÇÃO, EXECUTADO C/CHAPAS DE MADEIRA COMPENSADA, RESINADA, LISA, DE COLAGEM FENÓLICA, A PROVA D`AGUA, COM 2,20X1,10M E 6MM DE ESPESSURA, PREGADAS EM PECAS DE MADEIRA DE 3ª DE 3"X3" HORIZONTAIS E VERTICAIS A CADA 1,22M, EXCLUSIVE PINTURA</t>
  </si>
  <si>
    <t>M²</t>
  </si>
  <si>
    <t>ALUGUEL CONTAINER, TIPO SANITARIO-VESTIARIO, MEDINDO 2,20M LARGURA,6,20M COMPRIMENTO E 2,50M ALTURA, CHAPAS AÇO C/NERVURAS TRAPEZOIDAIS, ISOLAMENTO TERMO ACÚSTICO FORRO, CHASSIS REFORÇADO E PISO COMPENSADO NAVAL, INCL. INST. ELÉTRICAS E HIDROSSANITARIA, ACESSORIOS,4 VASOS SANITARIOS,1 LAVATORIO,1 MICTÓRIO E4 CHUVEIROS, EXCL. TRANSP., CARGA E DESCARGA</t>
  </si>
  <si>
    <t>UN.MÊS</t>
  </si>
  <si>
    <t>ALUGUEL DE BANHEIRO QUÍMICO, PORTÁTIL, MEDINDO 2,31M ALTURA X1,56M LARGURA E 1,16M PROFUNDIDADE, INCLUSIVE INSTALAÇÃO E RETIRADA DO EQUIPAMENTO, FORNECIMENTO DE QUÍMICA DESODORIZANTE, BACTERICIDA E BACTERIOSTÁTICA, PAPEL HIGIÊNICO E VEICULO PRÓPRIO COM UNIDADE MÓVEL DE SUCÇÃO PARA LIMPEZA</t>
  </si>
  <si>
    <t>INSTALAÇÃO E LIGAÇÃO PROVISÓRIA PARA ABASTECIMENTO DE AGUA E ESGOTAMENTO SANITÁRIO EM CANTEIRO DE OBRAS, INCLUSIVE ESCAVAÇÃO, EXCLUSIVE REPOSIÇÃO DA PAVIMENTAÇÃO DO LOGRADOURO PUBLICO</t>
  </si>
  <si>
    <t>INSTALAÇÃO E LIGAÇÃO PROVISÓRIA DE ALIMENTAÇÃO DE ENERGIA ELÉTRICA, EM BAIXA TENSÃO, PARA CANTEIRO DE OBRAS, M3-CHAVE 100A, CARGA 3KW,20CV, EXCLUSIVE O FORNECIMENTO DO MEDIDOR</t>
  </si>
  <si>
    <t>PLACA DE IDENTIFICAÇÃO DE OBRA PUBLICA, INCLUSIVE PINTURA E SUPORTES DE MADEIRA. FORNECIMENTO E COLOCAÇÃO</t>
  </si>
  <si>
    <t>BARRAGEM DE BLOQUEIO DE OBRA NA VIA PUBLICA, DE ACORDO COM A RESOLUÇÃO DA PREFEITURA-RJ, COMPREENDENDO FORNECIMENTO, COLOCAÇÃO E PINTURA DOS SUPORTES DE MADEIRA COM REAPROVEITAMENTO DO CONJUNTO 40  (QUARENTA) VEZES</t>
  </si>
  <si>
    <t>M</t>
  </si>
  <si>
    <t>SEMÁFORO PARA SINALIZAÇÃO DE BLOQUEIO DE OBRA NA VIA PUBLICA, DE ACORDO COM A RESOLUÇÃO DA PREFEITURA-RJ, COMPREENDENDO FORNECIMENTO E COLOCAÇÃO DE TODOS OS MATERIAIS NECESSÁRIOS, INCLUSIVE MATERIAIS ELÉTRICOS, CONSIDERANDO 40 VEZES O REAPROVEITAMENTO DA MADEIRA</t>
  </si>
  <si>
    <t>PLACA DE SINALIZAÇÃO PREVENTIVA PARA OBRA NA VIA PUBLICA, DE ACORDO COM A RESOLUÇÃO DA PREFEITURA-RJ, COMPREENDENDO FORNECIMENTO E PINTURA DA PLACA E DOS SUPORTES DE MADEIRA. FORNECIMENTO E COLOCAÇÃO</t>
  </si>
  <si>
    <t>TRANSPORTE DE CONTAINER, SEGUNDO DESCRIÇÃO DA FAMÍLIA 02.006, EXCLUSIVE CARGA E DESCARGA (VIDE ITEM 04.013.0015)</t>
  </si>
  <si>
    <t>UN.KM</t>
  </si>
  <si>
    <t>CARGA E DESCARGA DE CONTAINER, SEGUNDO DESCRIÇÃO DA FAMÍLIA 02.006</t>
  </si>
  <si>
    <t>CHAPA DE AÇO CARBONO COMUM DE 3/8", PARA PASSAGEM DE VEÍCULOS, SOBRE VALAS EM TRAVESSIAS, COMPREENDENDO COLOCAÇÃO, USO E RETIRADA, MEDIDA PELA ÁREA DE CHAPA, EM CADA APLICAÇÃO, INCLUSIVE MOBILIZAÇÃO, TRANSPORTE, CARGA E DESCARGA</t>
  </si>
  <si>
    <t>ESCAVAÇÃO MANUAL DE VALA EM MATERIAL DE 1ªCATEGORIA, COM ESCORAMENTO E ESGOTAMENTO MANUAL</t>
  </si>
  <si>
    <t>M³</t>
  </si>
  <si>
    <t>ATERRO COM MATERIAL DE 1ªCATEGORIA, COMPACTADO MANUALMENTE EM CAMADAS DE 20CM, ATE UMA ALTURA MÁXIMA DE 80CM, PARA SUPORTE DE CAMADA DE CONCRETO, INCLUSIVE DOIS TIROS DE PA, ESPALHAMENTO E REGA, EXCLUSIVE FORNECIMENTO DA TERRA</t>
  </si>
  <si>
    <t>REATERRO DE VALA/CAVA COM MATERIAL DE BOA QUALIDADE, UTILIZANDO VIBRO COMPACTADOR PORTÁTIL, EXCLUSIVE MATERIAL</t>
  </si>
  <si>
    <t>EMBASAMENTO DE TUBULAÇÃO, FEITO COM PÓ-DE-PEDRA</t>
  </si>
  <si>
    <t>ESCAVAÇÃO MECÂNICA DE VALA NÃO ESCORADA EM MATERIAL DE 1ªCATEGORIA COM PEDRAS, INSTALAÇÕES PREDIAIS OU OUTROS REDUTORES DE PRODUTIVIDADE OU CAVAS DE FUNDAÇÃO, ATE 1,50M DE PROFUNDIDADE, UTILIZANDO RETROESCAVADEIRA, EXCLUSIVE ESGOTAMENTO</t>
  </si>
  <si>
    <t>ESCAVAÇÃO MECÂNICA DE VALA ESCORADA, EM MATERIAL DE 1ªCATEGORIA COM PEDRAS, INSTALAÇÕES PREDIAIS OU OUTROS REDUTORES DE PRODUTIVIDADE, OU CAVAS DE FUNDAÇÃO, ATE 1,50M DE PROFUNDIDADE, UTILIZANDO ESCAVADEIRA HIDRÁULICA DE 0,78M3, EXCLUSIVE ESGOTAMENTO E ESCORAMENTO</t>
  </si>
  <si>
    <t>ESCAVAÇÃO MECÂNICA DE VALA ESCORADA, EM MATERIAL DE 1ªCATEGORIA COM PEDRAS, INSTALAÇÕES PREDIAIS OU OUTROS REDUTORES DE PRODUTIVIDADE, OU CAVAS DE FUNDAÇÃO, ENTRE 1,50 E 3,00M DE PROFUNDIDADE, UTILIZANDO ESCAVADEIRA HIDRÁULICA DE 0,78M3, EXCLUSIVE ESGOTAMENTO E ESCORAMENTO</t>
  </si>
  <si>
    <t>T.KM</t>
  </si>
  <si>
    <t>CARGA E DESCARGA MECÂNICA, COM PA-CARREGADEIRA, COM 1,30M3 DE CAPACIDADE, UTILIZANDO CAMINHÃO BASCULANTE A ÓLEO DIESEL, COM CAPACIDADE ÚTIL DE 8T, CONSIDERADOS PARA O CAMINHÃO OS TEMPOS DE ESPERA, MANOBRA, CARGA E DESCARGA E PARA A CARREGADEIRA OS TEMPOS DE ESPERA E OPERAÇÃO PARA CARGAS DE 50T POR DIA DE 8H</t>
  </si>
  <si>
    <t>T</t>
  </si>
  <si>
    <t>LEVANTAMENTO OU REBAIXAMENTO DE TAMPÃO DE RUA, CONSIDERANDO DEMOLIÇÃO DE CAMADA DE ASFALTO E CONCRETO, MOVIMENTAÇÃO E CONCRETAGEM, INCLUSIVE CERCA PROTETORA</t>
  </si>
  <si>
    <t>ESGOTAMENTO NORMAL DE VALAS, MEDIDO POR VOLUME D`AGUA ESGOTADO, UTILIZANDO BOMBA ACIONADA POR MOTOR A GASOLINA DE 3,25HP, DIÂMETRO DE SUCÇÃO E DESCARGA DE 1.1/2", CONSIDERANDO UMA ALTURA MANOMÉTRICA ATE 10,00M</t>
  </si>
  <si>
    <t>ENSECADEIRA DE ESTACAS-PRANCHAS DE AÇO EM CAVAS OU VALAS COM PROFUNDIDADE ATE 4,00M. O CUSTO INCLUI O FORNECIMENTO, EXECUÇÃO E RETIRADA DE TODOS OS MATERIAIS, CONSIDERANDO A REUTILIZAÇÃO DE 60 VEZES PARA ESTACAS-PRANCHAS E 10 VEZES PARA GUIAS E ESTRONCAS DE MADEIRA, EXCL. ESCAVAÇÃO. MEDIÇÃO DO SERVIÇO SERÁ PELA SUPERFÍCIE ÚTIL COBRINDO PAREDES DAS CAVAS OU VALAS</t>
  </si>
  <si>
    <t>TUBO DE CONCRETO ARMADO, CLASSE PA-1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</si>
  <si>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</si>
  <si>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</si>
  <si>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</si>
  <si>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600MM, ATERRO E SOCA ATÉ A ALTURA DE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</si>
  <si>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</si>
  <si>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</si>
  <si>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PA-2 (NBR 8890/03), PARA GALERIAS DE AGUAS PLUVIAIS, COM DIÂMETRO DE 1.500MM,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</si>
  <si>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PA-3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</si>
  <si>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</si>
  <si>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</si>
  <si>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</si>
  <si>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CANAL PRÉ-FABRICADO, EM CONCRETO PROTENDIDO E/OU ARMADO, COM SEÇÃO EM "U", MEDIDO PELA ÁREA DO PERÍMETRO INTERNO DA SEÇÃO VEZES O COMPRIMENTO DO CANAL. FORNECIMENTO E ASSENTAMENTO</t>
  </si>
  <si>
    <t>COBERTURA DE CANAL PRÉ-FABRICADO, EM CONCRETO PROTENDIDO E/OU ARMADO, PARA VÃOS ATE 5,00M. FORNECIMENTO E ASSENTAMENTO</t>
  </si>
  <si>
    <t>POÇO DE VISITA EM ALVENARIA DE BLOCOS DE CONCRETO (20X20X40CM), PAREDES 0,20M DE ESP. C/1,20X1,20X1,40M, P/COLETOR AGUAS PLUVIAIS 0,40 A 0,70M DE DIAM. UTILIZANDO ARG. CIM. AREIA, TRAÇO 1:4, SENDO PAREDES CHAPISCADAS E REVESTIDAS INTERNAMENTE C/ARG., ENCHIMENTO BLOCOS E BASE EM CONCRETO SIMPLES, TAMPA DE CONCR. ARMADO, DEGRAUS FERRO FUNDIDO, INCL. FORN. TODOS OS MATERIAIS</t>
  </si>
  <si>
    <t>POÇO DE VISITA EM ALVENARIA DE BLOCOS DE CONCRETO (20X20X40CM), EM PAREDES DE 0,20M DE ESP. C/1,30X1,30X1,40M, P/COLETOR DE ÁGUAS PLUVIAIS DE 0,80M DE DIAM. UTILIZ. ARG. CIM. AREIA, TRAÇO 1:4, SENDO AS PAREDES REVESTIDAS INTERNAMENTE C/ARG. ENCHIMENTO DOS BLOCOS E BASE EM CONCRETO SIMPLES, TAMPA DE CONCRETO ARMADO, DEGRAU DE FERRO FUNDIDO, INCL. FORN. DE TODOS OS MATERIAIS</t>
  </si>
  <si>
    <t>POÇO DE VISITA EM ALVENARIA DE BLOCOS DE CONCRETO (20X20X40CM), EM PAREDES DE 0,20M DE ESP. C/1,50X1,50X1,60M, P/COLETOR DE ÁGUAS PLUVIAIS DE 1,00M DE DIAM. SENDO AS PAREDES CHAPISCADAS E REVESTIDAS INTERNAMENTE C/ARGAMASSA, ENCHIMENTO DOS BLOCOS E BASE EM CONCRETO SIMPLES, TAMPA DE CONCRETO ARMADO, DEGRAUS DE FERRO FUNDIDO, INCL. FORNECIMENTO DE TODOS OS MATERIAIS</t>
  </si>
  <si>
    <t>POÇO DE VISITA EM ALVENARIA DE BLOCOS DE CONCRETO (20X20X40CM), EM PAREDES DE 0,20M DE ESP. C/2,00X2,00X2,10M, P/COLETOR DE ÁGUAS PLUVIAIS DE 1,50M DE DIAM. SENDO AS PAREDES CHAPISCADAS E REVESTIDAS INTERNAMENTE C/ARGAMASSA, ENCHIMENTO DOS BLOCOS E BASE EM CONCRETO SIMPLES, TAMPA DE CONCRETO ARMADO, DEGRAUS DE FERRO FUNDIDO, INCL. FORNECIMENTO DE TODOS OS MATERIAIS</t>
  </si>
  <si>
    <t>CAIXA DE RALO EM ALVENARIA DE BLOCOS DE CONCRETO (20X20X40CM), EM PAREDES DE 0,20M DE ESPESSURA, DE 0,30X0,90X0,90M, PARA AGUAS PLUVIAIS, SENDO AS PAREDES CHAPISCADAS E REVESTIDAS INTERNAMENTE COM ARGAMASSA, ENCHIMENTO DOS BLOCOS E BASE EM CONCRETO SIMPLES FCK=10MPA E GRELHA DE FERRO FUNDIDO DE 135KG, INCLUSIVE FORNECIMENTO DE TODOS OS MATERIAIS</t>
  </si>
  <si>
    <t>GRELHA (RALO PARA SARJETA) COMPLETA DE FºFº, DE 30X90CM, COM PESO TOTAL DE 74KG (T-95), CARGA MÍNIMA PARA TESTE 26T, RESISTÊNCIA MÁXIMA DE ROMPIMENTO 32,5T E FLECHA RESIDUAL MÁXIMA 17MM, ASSENTADA COM ARGAMASSA DE CIMENTO E AREIA, NO TRAÇO 1:4 EM VOLUME. FORNECIMENTO E ASSENTAMENTO</t>
  </si>
  <si>
    <t>06.085.0040-0</t>
  </si>
  <si>
    <t>REFORÇO DE SUBLEITO, DE ACORDO COM AS "INSTRUÇÕES PARA EXECUÇÃO", DO DER-RJ, EXCLUSIVE ESCAVAÇÃO, CARGA, TRANSPORTE E FORNECIMENTO DOS MATERIAIS</t>
  </si>
  <si>
    <t>DISSIPADOR DE ENERGIA EM PEDRA ARGAMASSADA, INCLUSIVE MATERIAIS DE ESCAVAÇÃO, MEDIDO POR VOLUME DE PEDRA ARGAMASSADA</t>
  </si>
  <si>
    <t>BOCA PARA BUEIRO SIMPLES TUBULAR DE CONCRETO, DIÂMETRO DE 0,40M EM CONCRETO CICLÓPICO, INCLUSIVE FORMA, ESCAVAÇÃO, REATERRO E FORNECIMENTO DOS MATERIAIS, EXCLUSIVE ESCAVAÇÃO DE MATERIAL DE REATERRO NA JAZIDA E SEU TRANSPORTE AO CANTEIRO</t>
  </si>
  <si>
    <t>BOCA PARA BUEIRO SIMPLES TUBULAR DE CONCRETO, DIÂMETRO DE 0,60M EM CONCRETO CICLÓPICO, INCLUSIVE FORMA, ESCAVAÇÃO, REATERRO E FORNECIMENTO DOS MATERIAIS, EXCLUSIVE ESCAVAÇÃO DE MATERIAL DE REATERRO NA JAZIDA E SEU TRANSPORTE AO CANTEIRO</t>
  </si>
  <si>
    <t>BOCA PARA BUEIRO SIMPLES TUBULAR DE CONCRETO, DIÂMETRO DE 0,80M EM CONCRETO CICLÓPICO, INCLUSIVE FORMA, ESCAVAÇÃO, REATERRO E FORNECIMENTO DOS MATERIAIS, EXCLUSIVE ESCAVAÇÃO DE MATERIAL DE REATERRO NA JAZIDA E SEU TRANSPORTE AO CANTEIRO</t>
  </si>
  <si>
    <t>BOCA PARA BUEIRO SIMPLES TUBULAR DE CONCRETO, DIÂMETRO DE 1,00M EM CONCRETO CICLÓPICO, INCLUSIVE FORMA, ESCAVAÇÃO, REATERRO E FORNECIMENTO DOS MATERIAIS, EXCLUSIVE ESCAVAÇÃO DE MATERIAL DE REATERRO NA JAZIDA E SEU TRANSPORTE AO CANTEIRO</t>
  </si>
  <si>
    <t>BOCA PARA BUEIRO SIMPLES TUBULAR DE CONCRETO, DIÂMETRO DE 1,50M EM CONCRETO CICLÓPICO, INCLUSIVE FORMA, ESCAVAÇÃO, REATERRO E FORNECIMENTO DOS MATERIAIS, EXCLUSIVE ESCAVAÇÃO DE MATERIAL DE REATERRO NA JAZIDA E SEU TRANSPORTE AO CANTEIRO</t>
  </si>
  <si>
    <t>SAIBRO, INCLUSIVE TRANSPORTE. FORNECIMENTO</t>
  </si>
  <si>
    <t>01.005.0001-0</t>
  </si>
  <si>
    <t>PREPARO MANUAL DE TERRENO, COMPREENDENDO ACERTO, RASPAGEM EVENTUALMENTE ATE 0.30M DE PROFUNDIDADE E AFASTAMENTO LATERAL DO MATERIAL EXCEDENTE, EXCLUSIVE COMPACTAÇÃO</t>
  </si>
  <si>
    <t>02.011.0010-0</t>
  </si>
  <si>
    <t>CERCA PROTETORA DE BORDA DE VALA OU OBRA, COM TELA PLÁSTICA NA COR LARANJA OU AMARELA, CONSIDERANDO 2 VEZES DE UTILIZAÇÃO, INCLUSIVE APOIOS, FORNECIMENTO, COLOCAÇÃO E RETIRADA</t>
  </si>
  <si>
    <t>DEMOLIÇÃO MANUAL DE PISO CIMENTADO, EXCLUSIVE A BASE DE CONCRETO, INCLUSIVE EMPILHAMENTO LATERAL DENTRO DO CANTEIRO DE SERVIÇO</t>
  </si>
  <si>
    <t>TRANSPORTE HORIZONTAL DE MATERIAL DE 1ªCATEGORIA OU ENTULHO, EM CARRINHOS, A 10,00M DE DISTANCIA, INCLUSIVE CARGA A PA</t>
  </si>
  <si>
    <t>DEMOLIÇÃO COM EQUIPAMENTO DE AR COMPRIMIDO, DE PAVIMENTAÇÃO DE CONCRETO ASFÁLTICO, COM 5CM DE ESPESSURA, INCLUSIVE EMPILHAMENTO LATERAL DENTRO DO CANTEIRO DE SERVIÇO</t>
  </si>
  <si>
    <t>DEMOLIÇÃO DE CONCRETO ARMADO COM ROMPEDOR HIDRÁULICO ADAPTADO A ESCAVADEIRA, INCLUSIVE EMPILHAMENTO LATERAL DENTRO DO CANTEIRO DE SERVIÇO</t>
  </si>
  <si>
    <t>TACHA REFLETIVA INJETADA EM "ABS", BIDIRECIONAL, MEDINDO 100X100X19,5MM, PINO DE AÇO PARA MAIOR FIXAÇÃO NO PAVIMENTO E SEUS REFLETORES PODERÃO CONTER:23 OU 24 ESFERAS DE VIDRO LAPIDADO E ESPELHADO, DIVERSAS CORES. FORNECIMENTO E COLOCAÇÃO</t>
  </si>
  <si>
    <t>CORTE MECÂNICO COM MAQUINA FRESADORA, EM CONCRETO ASFÁLTICO, EM ÁREAS SEM INTERFERÊNCIA, COM ESPESSURA DE ATE 5CM, INCLUSIVE COLETA DO MATERIAL FRESADO EM CAMINHÃO BASCULANTE, EXCLUSIVE TRANSPORTE PARA FORA DO CANTEIRO DE OBRA.  (VIDE FAMÍLIA 04.005) O ITEM INCLUI MAO DE OBRA COM ADICIONAL NOTURNO</t>
  </si>
  <si>
    <t>GABIÃO MANTA COM ESPESSURA DE 0,23M, MALHA HEXAGONAL 6X8, FIO2MM, REVESTIDO DE PVC, INCLUSIVE MANTA GEOTÊXTIL, EQUIPAMENTO E PEDRAS. FORNECIMENTO E COLOCAÇÃO</t>
  </si>
  <si>
    <t>BASE DE BRITA GRADUADA, INCLUSIVE FORNECIMENTO DOS MATERIAIS, MEDIDA APOS A COMPACTAÇÃO</t>
  </si>
  <si>
    <t>BASE DE BRITA GRADUADA, COM ADIÇÃO DE 3% DE CIMENTO, UTILIZANDO DISTRIBUIDORA DE AGREGADOS, MEDIDA APOS A COMPACTAÇÃO, INCLUSIVE FORNECIMENTO DOS MATERIAIS</t>
  </si>
  <si>
    <t>BASE DE BRITA CORRIDA, INCLUSIVE FORNECIMENTO DOS MATERIAIS, MEDIDA APOS A COMPACTAÇÃO</t>
  </si>
  <si>
    <t>PAVIMENTAÇÃO COM PARALELEPÍPEDOS SOBRE COLCHÃO DE PÓ-DE-PEDRA E REJUNTAMENTO COM ARGAMASSA DE CIMENTO E AREIA, NO TRACO1:3, INCLUSIVE FORNECIMENTO DE TODOS OS MATERIAIS</t>
  </si>
  <si>
    <t>t</t>
  </si>
  <si>
    <t>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</si>
  <si>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ESP.8CM,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</si>
  <si>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ESP.10CM, RESISTÊNCIA A COMPRESSÃO 35MPA, ASSENTES SOBRE COLCHÃO PÓ-DE-PEDRA, AREIA OU MATERIAL EQUIVALENTE, C/JUNTAS TOMADAS C/ARGAMASSA CIMENTO E AREIA, TRAÇO 1:4 E/OU C/PEDRISCO E ASFALTO, EXCL. PREPARO TERRENO, C/FORN. DE TODOS OS MAT., BEM COMO A COLOCAÇÃO.</t>
  </si>
  <si>
    <t>PAVIMENTAÇÃO LAJOTAS CONCRETO, ALTAMENTE VIBRADO, INTERTRAVADO, C/ARTICULAÇÃO VERTICAL, PRÉ-FABRICADOS, COLORIDO, ESP.6CM, RESISTÊNCIA A COMPRESSÃO 35MPA, ASSENTES SOBRE COLCHÃO PÓ-DE-PEDRA, AREIA OU MATERIAL EQUIVALENTE, C/JUNTAS TOMADAS C/ARGAMASSA CIMENTO E AREIA, TRAÇO 1:4 E/OU PEDRISCO E ASFALTO, EXCL. PREPARO DO TERRENO, C/FORN. DE TODOS OS MAT., BEM COMO A COLOCAÇÃO</t>
  </si>
  <si>
    <t>PAVIMENTAÇÃO LAJOTAS CONCRETO, ALTAMENTE VIBRADO, INTERTRAVADO, C/ARTICULAÇÃO VERTICAL, PRÉ-FABRICADOS, COLORIDO, ESP.8CM, RESISTÊNCIA A COMPRESSÃO 35MPA, ASSENTES SOBRE COLCHÃO PÓ-DE-PEDRA, AREIA OU MATERIAL EQUIVALENTE, C/JUNTAS TOMADAS C/ARGAMASSA CIMENTO E AREIA, TRAÇO 1:4 E/OU PEDRISCO E ASFALTO, EXCL. PREPARO TERRENO, C/FORN. DE TODOS OS MAT., BEM COMO A COLOCAÇÃO</t>
  </si>
  <si>
    <t>PAVIMENTAÇÃO LAJOTAS CONCRETO, ALTAMENTE VIBRADO, INTERTRAVADO, C/ARTICULAÇÃO VERTICAL, PRÉ-FABRICADOS, COLORIDO, ESP.10CM, RESISTÊNCIA A COMPRESSÃO 35MPA, ASSENTES SOBRE COLCHÃO PÓ-DE-PEDRA, AREIA OU MATERIAL EQUIVALENTE, C/JUNTAS TOMADAS C/ARGAMASSA CIMENTO E AREIA, TRAÇO 1:4 E/OU PEDRISCO E ASFALTO, EXCL. PREPARO TERRENO, C/FORN. DE TODOS OS MAT., BEM COMO A COLOCAÇÃO</t>
  </si>
  <si>
    <t>REGULARIZAÇÃO DE SUBLEITO, DE ACORDO COM AS "INSTRUÇÕES PARA EXECUÇÃO", DO DER-RJ. O CUSTO INDENIZA AS OPERAÇÕES DE EXECUÇÃO E TRANSPORTE DE AGUA E SE APLICA A ÁREA EFETIVAMENTE REGULARIZADA, EXCLUSIVE TRANSPORTE E ESCAVAÇÃO DE CORRETIVOS</t>
  </si>
  <si>
    <t>IMPRIMAÇÃO DE BASE DE PAVIMENTAÇÃO, DE ACORDO COM AS "INSTRUÇÕES PARA EXECUÇÃO", DO DER-RJ</t>
  </si>
  <si>
    <t>MEIO-FIO CURVO DE CONCRETO SIMPLES FCK=15MPA, MOLDADO NO LOCAL, TIPO DER-RJ, MEDINDO 0,15M NA BASE E COM ALTURA DE 0,45M, REJUNTAMENTO COM ARGAMASSA DE CIMENTO E AREIA, NO TRAÇO 1:3,5, COM FORNECIMENTO DE TODOS OS MATERIAIS, ESCAVAÇÃO E REATERRO</t>
  </si>
  <si>
    <t>MEIO-FIO RETO DE CONCRETO SIMPLES FCK=15MPA, PRÉ-MOLDADO, TIPO DER-RJ, MEDINDO 0,15M NA BASE E COM ALTURA DE 0,45M, REJUNTAMENTO COM ARGAMASSA DE CIMENTO E AREIA, NO TRAÇO 1:3,5, COM FORNECIMENTO DE TODOS OS MATERIAIS, ESCAVAÇÃO E REATERRO</t>
  </si>
  <si>
    <t>SARJETA E MEIO-FIO CONJUGADO RETO, DE CONCRETO SIMPLES FCK=15MPA, PRÉ-MOLDADO, TIPO DER-RJ, MEDINDO 0,65M DE BASE E COM ALTURA DE 0,30M, REJUNTAMENTO DE ARGAMASSA DE CIMENTO E AREIA, NO TRAÇO 1:3,5, COM FORNECIMENTO DE TODOS OS MATERIAIS</t>
  </si>
  <si>
    <t>SARJETA E MEIO-FIO CONJUGADO CURVO, DE CONCRETO SIMPLES FCK=15MPA, PRÉ-MOLDADO, TIPO DER-RJ, MEDINDO 0,65M DE BASE E COM ALTURA DE 0,30M, REJUNTAMENTO DE ARGAMASSA DE CIMENTO E AREIA, NO TRAÇO 1:3,5, COM FORNECIMENTO DE TODOS OS MATERIAIS</t>
  </si>
  <si>
    <t>CAMADA DE BLOQUEIO (COLCHÃO)DE PÓ-DE-PEDRA, ESPALHADO E COMPRIMIDO MECANICAMENTE, MEDIDA APOS COMPACTAÇÃO</t>
  </si>
  <si>
    <t>MEIO-FIO E SARJETA CONJUGADOS, DE CONCRETO USINADO 15MPA, MOLDADO "IN LOCO", ATRAVÉS DE MAQUINA ESPECIAL, MEDINDO EM TORNO DE 0,47M DE BASE E 0,30M DE ALTURA, ACABAMENTO COM ARGAMASSA DE CIMENTO E PÓ-DE-PEDRA, NO TRAÇO 1:3, COM FORNECIMENTO DOS MATERIAIS, EXCLUSIVE PREPARO DE BASE E TOPOGRAFIA</t>
  </si>
  <si>
    <t>CONCRETO COLORIDO, UTILIZANDO OXIDO DE FERRO VERMELHO SINTÉTICO, DOSADO PARA UMA RESISTÊNCIA CARACTERÍSTICA A COMPRESSÃO (FCK)MÍNIMO DE 15MPA, COMPREENDENDO APENAS O FORNECIMENTO DOS MATERIAIS, INCLUSIVE 5% DE PERDAS</t>
  </si>
  <si>
    <t>TERRA ARMADA PARA ARRIMO MACIÇO TIPO GREIDE, PARA RAMPAS DE ACESSO E VIADUTOS OU PONTES COM SOBRECARGA RODOVIÁRIA, SENDO ALTURA DA SOLEIRA AO GREIDE DA PISTA DE 0 ATE 6,00M. O PREÇO INCLUI A EXECUÇÃO DE TODOS OS SERVIÇOS E O FORNECIMENTO DE TODOS OS ELEMENTOS CONSTRUTIVOS ESPECIAIS E PECAS GALVANIZADAS, EXCLUSIVE A EXECUÇÃO DO ATERRO</t>
  </si>
  <si>
    <t>CONCRETO COLORIDO, COM OXIDO DE FERRO VERMELHO SINTÉTICO, IMPORTADO DE USINA, DOSADO RACIONALMENTE PARA UMA RESISTÊNCIA CARACTERÍSTICA A COMPRESSÃO DE 15MPA</t>
  </si>
  <si>
    <t>CAMADA DE BRITA 1, COM ESPESSURA ESTIMADA DE 3CM, ESPALHAMENTO MANUAL</t>
  </si>
  <si>
    <t>PÁTIO DE CONCRETO IMPORTADO DE USINA, NA ESPESSURA DE 8CM, NO TRAÇO 1:3:3 EM VOLUME, FORMANDO QUADROS DE 1,00X1,00M, COM SARRAFOS DE MADEIRA INCORPORADOS , EXCLUSIVE PREPARO DO TERRENO</t>
  </si>
  <si>
    <t>PÁTIO DE CONCRETO ARMADO, CAPEADO COM AGREGADO DE ALTA RESISTÊNCIA, ALISADO MECANICAMENTE, COM ESPESSURA DE 8 A 10CM, SOBRE TERRENO ACERTADO E SOBRE LASTRO DE BRITA CORRIDA COMPACTADA, EXCLUSIVE ACERTO DO TERRENO, LASTRO DE BRITA E FORNECIMENTO DO CONCRETO E DA ARMAÇÃO, INCLUSIVE JUNTA  PLÁSTICA  A CADA2,50M, TODA A MÃO-DE-OBRA E EQUIPAMENTOS NECESSÁRIOS</t>
  </si>
  <si>
    <t>PISO CONCRETO COLORIDO (OXIDO FERRO VERMELHO SINTÉTICO), JUNTA FRIA, ALISADO C/RÉGUA VIBRATÓRIA, ESP.10CM, SOBRE TERRENO ACERTADO E SOBRE LASTRO DE BRITA, EXCL. ACERTO DO TERRENO E TELA, INCL. BRITA E LONA TECIDO RESINADO, CONCRETO PREPARADO C/BETONEIRA, RESIST. COMPRESSÃO 20MPA C/TRANSPORTE CONCRETO E TODA MÃO-DE-OBRA E EQUIPAMENTOS NECESSÁRIOS</t>
  </si>
  <si>
    <t>FRADE DE CONCRETO 10MPA, LISO, PINTADO COM VERNIZ, PARA PROTEÇÃO DE CALCADAS, INCLUSIVE ESCAVAÇÃO E REATERRO. FORNECIMENTO E COLOCAÇÃO</t>
  </si>
  <si>
    <t>REVESTIMENTO DE PISO COM CERÂMICA TÁTIL ALERTA,25X25CM (LADRILHO HIDRÁULICO) PARA PESSOAS COM NECESSIDADES  ESPECIFICAS, ASSENTES SOBRE SUPERFÍCIE EM OSSO, CONFORME ITEM 13.330.0010</t>
  </si>
  <si>
    <t>ASSENTAMENTO DE LADRILHOS, EXCLUSIVE ESTES, EM PISOS DE SUPERFÍCIE EM OSSO, COM NATA DE CIMENTO SOBRE ARGAMASSA DE CIMENTO, SAIBRO E AREIA, NO TRAÇO 1:3:3, ESPESSURA MEDIA DE 3,5CM, REJUNTAMENTO COM CIMENTO BRANCO E CORANTE</t>
  </si>
  <si>
    <t>TUBO DE PVC RÍGIDO, ROSQUEÁVEL, PARA AGUA FRIA, COM DIÂMETRO DE1/2", INCLUSIVE CONEXÕES E EMENDAS, EXCLUSIVE ABERTURA E FECHAMENTO DE RASGO. FORNECIMENTO E ASSENTAMENTO</t>
  </si>
  <si>
    <t>TUBO DE PVC RÍGIDO, ROSQUEÁVEL, PARA AGUA FRIA, COM DIÂMETRO DE3/4", INCLUSIVE CONEXÕES E EMENDAS, EXCLUSIVE ABERTURA E FECHAMENTO DE RASGO. FORNECIMENTO E ASSENTAMENTO</t>
  </si>
  <si>
    <t>TUBO DE PVC RÍGIDO, ROSQUEÁVEL, PARA AGUA FRIA, COM DIÂMETRO DE1", INCLUSIVE CONEXÕES E EMENDAS, EXCLUSIVE ABERTURA E FECHAMENTO DE RASGO. FORNECIMENTO E ASSENTAMENTO</t>
  </si>
  <si>
    <t>TUBO DE PVC RÍGIDO DE 100MM, LINHA REFORÇADA, SOLDÁVEL, INCLUSIVE CONEXÕES E EMENDAS, EXCLUSIVE ABERTURA E FECHAMENTO DE RASGO. FORNECIMENTO E ASSENTAMENTO</t>
  </si>
  <si>
    <t>20.004.0005-0</t>
  </si>
  <si>
    <t>REGULARIZAÇÃO E COMPACTAÇÃO DE SUBLEITO, DE ACORDO COM AS "INSTRUÇÕES PARA EXECUÇÃO", DO DER-RJ, INCLUSIVE EXECUÇÃO E O TRANSPORTE DE AGUA, MAS SEM TRANSPORTE E ESCAVAÇÃO DE CORRETIVOS. O CUSTO SE APLICA A ÁREA EFETIVAMENTE REGULARIZADA</t>
  </si>
  <si>
    <t>08.026.0010-0</t>
  </si>
  <si>
    <t>PINTURA DE LIGAÇÃO COM ADIÇÃO DE POLÍMERO, DE ACORDO COM AS "INSTRUÇÕES PARA EXECUÇÃO" DO DER-RJ</t>
  </si>
  <si>
    <t>KM</t>
  </si>
  <si>
    <t>20.092.0001-0</t>
  </si>
  <si>
    <t>AREIA, INCLUSIVE TRANSPORTE, PARA REGIÃO METROPOLITANA DO RIO DE JANEIRO. FORNECIMENTO</t>
  </si>
  <si>
    <t>20.098.0001-0</t>
  </si>
  <si>
    <t>PEDRA-DE-MAO, INCLUSIVE TRANSPORTE, PARA REGIÃO METROPOLITANA DO RIO DE JANEIRO. FORNECIMENTO</t>
  </si>
  <si>
    <t>01.016.0010-0</t>
  </si>
  <si>
    <t>02.001.0001-0</t>
  </si>
  <si>
    <t>02.006.0015-0</t>
  </si>
  <si>
    <t>02.006.0025-0</t>
  </si>
  <si>
    <t>02.006.0050-0</t>
  </si>
  <si>
    <t>02.010.0001-0</t>
  </si>
  <si>
    <t>02.015.0001-0</t>
  </si>
  <si>
    <t>02.016.0001-0</t>
  </si>
  <si>
    <t>02.020.0001-0</t>
  </si>
  <si>
    <t>02.020.0005-0</t>
  </si>
  <si>
    <t>02.020.0009-0</t>
  </si>
  <si>
    <t>02.030.0005-0</t>
  </si>
  <si>
    <t>03.002.0001-1</t>
  </si>
  <si>
    <t>03.009.0004-0</t>
  </si>
  <si>
    <t>03.011.0015-1</t>
  </si>
  <si>
    <t>03.016.0005-1</t>
  </si>
  <si>
    <t>03.020.0060-1</t>
  </si>
  <si>
    <t>03.020.0065-1</t>
  </si>
  <si>
    <t>03.020.0070-1</t>
  </si>
  <si>
    <t>04.005.0015-0</t>
  </si>
  <si>
    <t>04.005.0300-0</t>
  </si>
  <si>
    <t>04.011.0051-1</t>
  </si>
  <si>
    <t>04.013.0015-0</t>
  </si>
  <si>
    <t>05.001.0016-0</t>
  </si>
  <si>
    <t>05.001.0017-0</t>
  </si>
  <si>
    <t>05.001.0132-0</t>
  </si>
  <si>
    <t>05.001.0170-0</t>
  </si>
  <si>
    <t>05.002.0005-1</t>
  </si>
  <si>
    <t>05.002.0063-0</t>
  </si>
  <si>
    <t>05.002.0101-0</t>
  </si>
  <si>
    <t>05.013.0002-0</t>
  </si>
  <si>
    <t>05.020.0007-0</t>
  </si>
  <si>
    <t>05.020.0014-0</t>
  </si>
  <si>
    <t>05.021.0095-0</t>
  </si>
  <si>
    <t>05.022.0020-0</t>
  </si>
  <si>
    <t>05.080.0020-0</t>
  </si>
  <si>
    <t>05.105.0100-0</t>
  </si>
  <si>
    <t>05.105.0122-0</t>
  </si>
  <si>
    <t>05.105.0128-0</t>
  </si>
  <si>
    <t>05.105.0157-0</t>
  </si>
  <si>
    <t>05.105.0165-0</t>
  </si>
  <si>
    <t>05.105.0169-0</t>
  </si>
  <si>
    <t>05.105.0179-0</t>
  </si>
  <si>
    <t>05.105.0185-0</t>
  </si>
  <si>
    <t>06.004.0062-0</t>
  </si>
  <si>
    <t>06.004.0066-0</t>
  </si>
  <si>
    <t>06.004.0070-0</t>
  </si>
  <si>
    <t>06.004.0092-0</t>
  </si>
  <si>
    <t>06.004.0096-0</t>
  </si>
  <si>
    <t>06.004.0100-0</t>
  </si>
  <si>
    <t>06.004.0104-0</t>
  </si>
  <si>
    <t>06.004.0110-0</t>
  </si>
  <si>
    <t>06.004.0124-0</t>
  </si>
  <si>
    <t>06.004.0126-0</t>
  </si>
  <si>
    <t>06.004.0130-0</t>
  </si>
  <si>
    <t>06.004.0134-0</t>
  </si>
  <si>
    <t>06.004.0253-1</t>
  </si>
  <si>
    <t>06.004.0254-1</t>
  </si>
  <si>
    <t>06.015.0010-0</t>
  </si>
  <si>
    <t>06.015.0011-0</t>
  </si>
  <si>
    <t>06.015.0013-0</t>
  </si>
  <si>
    <t>06.015.0016-0</t>
  </si>
  <si>
    <t>06.015.0030-0</t>
  </si>
  <si>
    <t>06.016.0011-0</t>
  </si>
  <si>
    <t>06.017.0002-0</t>
  </si>
  <si>
    <t>06.017.0003-0</t>
  </si>
  <si>
    <t>06.017.0005-0</t>
  </si>
  <si>
    <t>06.017.0006-0</t>
  </si>
  <si>
    <t>06.017.0008-0</t>
  </si>
  <si>
    <t>06.017.0011-0</t>
  </si>
  <si>
    <t>06.017.0015-0</t>
  </si>
  <si>
    <t>06.017.0041-0</t>
  </si>
  <si>
    <t>06.077.0025-0</t>
  </si>
  <si>
    <t>06.088.0010-0</t>
  </si>
  <si>
    <t>08.001.0002-1</t>
  </si>
  <si>
    <t>08.001.0004-0</t>
  </si>
  <si>
    <t>08.001.0008-0</t>
  </si>
  <si>
    <t>08.009.0003-0</t>
  </si>
  <si>
    <t>08.015.0008-0</t>
  </si>
  <si>
    <t>08.015.0067-0</t>
  </si>
  <si>
    <t>08.015.0085-0</t>
  </si>
  <si>
    <t>08.015.0350-0</t>
  </si>
  <si>
    <t>08.020.0008-0</t>
  </si>
  <si>
    <t>08.020.0010-0</t>
  </si>
  <si>
    <t>08.020.0012-0</t>
  </si>
  <si>
    <t>08.020.0020-0</t>
  </si>
  <si>
    <t>08.020.0022-0</t>
  </si>
  <si>
    <t>08.020.0024-0</t>
  </si>
  <si>
    <t>08.021.0001-0</t>
  </si>
  <si>
    <t>08.026.0001-0</t>
  </si>
  <si>
    <t>08.027.0036-0</t>
  </si>
  <si>
    <t>08.027.0037-0</t>
  </si>
  <si>
    <t>08.027.0051-0</t>
  </si>
  <si>
    <t>08.027.0054-0</t>
  </si>
  <si>
    <t>08.040.0005-0</t>
  </si>
  <si>
    <t>09.004.0056-0</t>
  </si>
  <si>
    <t>11.001.0019-0</t>
  </si>
  <si>
    <t>11.019.0005-0</t>
  </si>
  <si>
    <t>11.046.0060-0</t>
  </si>
  <si>
    <t>13.302.0010-0</t>
  </si>
  <si>
    <t>13.330.0010-0</t>
  </si>
  <si>
    <t>13.333.0015-0</t>
  </si>
  <si>
    <t>13.371.0010-0</t>
  </si>
  <si>
    <t>13.373.0010-0</t>
  </si>
  <si>
    <t>13.373.0026-0</t>
  </si>
  <si>
    <t>15.036.0018-0</t>
  </si>
  <si>
    <t>15.036.0019-0</t>
  </si>
  <si>
    <t>15.036.0020-0</t>
  </si>
  <si>
    <t>15.036.0088-0</t>
  </si>
  <si>
    <t>15.065.0015-0</t>
  </si>
  <si>
    <t>15.065.0020-0</t>
  </si>
  <si>
    <t>15.065.0025-0</t>
  </si>
  <si>
    <t>15.070.0010-0</t>
  </si>
  <si>
    <t>15.070.0012-0</t>
  </si>
  <si>
    <t>19.004.0400-0</t>
  </si>
  <si>
    <t>19.006.0022-2</t>
  </si>
  <si>
    <t>19.006.0022-4</t>
  </si>
  <si>
    <t>20.004.0006-0</t>
  </si>
  <si>
    <t>20.004.0018-0</t>
  </si>
  <si>
    <t>20.012.0004-0</t>
  </si>
  <si>
    <t>20.012.0013-0</t>
  </si>
  <si>
    <t>20.029.0001-0</t>
  </si>
  <si>
    <t>20.067.0070-0</t>
  </si>
  <si>
    <t>20.067.0072-0</t>
  </si>
  <si>
    <t>20.067.0074-0</t>
  </si>
  <si>
    <t>20.067.0076-0</t>
  </si>
  <si>
    <t>20.067.0080-0</t>
  </si>
  <si>
    <t>20.101.0011-0</t>
  </si>
  <si>
    <t>20.104.0001-0</t>
  </si>
  <si>
    <t>SINALIZACAO HORIZONTAL,MECANICA,COM TINTA TERMOPLASTICA A BASE DE RESINAS NATURAIS E/OU SINTETICAS,EM VIAS URBANAS,APLICADA POR EXTRUSAO,CONFORME NORMAS DO DER-RJ</t>
  </si>
  <si>
    <t>SINALIZACAO MANUAL DE FAIXAS E FIGURAS PARA PEDESTRES,COM TINTA TERMOPLASTICA A BASE DE RESINAS NATURAIS E/OU SINTETICAS,EM VIAS URBANAS,APLICADO POR EXTRUSAO,CONFORME NORMAS DO DER-RJ</t>
  </si>
  <si>
    <t>DISPOSICAO FINAL DE MATERIAIS E RESIDUOS DE OBRAS EM LOCAIS DE OPERACAO E DISPOSICAO FINAL APROPRIADOS, AUTORIZADOS E/OU LICENCIADOS PELOS ORGAOS DE LICENCIAMENTO E DE CONTROLE AMBIENTAL, MEDIDA POR TONELADA TRANSPORTADA, SENDO COMPROVADA CONFORME LEGISLACAO PERTINENTE. (DESONERADO)</t>
  </si>
  <si>
    <t xml:space="preserve">TAMPA CIRCULAR PARA ESGOTO E DRENAGEM, EM FERRO FUNDIDO, DIÂMETRO INTE </t>
  </si>
  <si>
    <t>LIGACAO PREDIAL DE ESGOTO SANITARIO,SEGUNDO INSTRUCOES DA CEDAE,INCLUSIVE CAIXA DE INSPECAO COM TAMPAO DE FERRO FUNDIDOLEVE,EM LOGRADOURO SEM PAVIMENTACAO,DOTADO DE COLETOR UNICO.ESTE CUSTO INCLUI ESCAVACAO E REATERRO</t>
  </si>
  <si>
    <t>LIGACAO PREDIAL DE ESGOTO SANITARIO,SEGUNDO INSTRUCOES DA CEDAE,INCLUSIVE CAIXA DE INSPECAO COM TAMPAO DE FERRO FUNDIDOLEVE,EM LOGRADOURO PAVIMENTADO,COM PARALELEPIPEDOS SOBRE COLCHOES DE AREIA OU PO-DE-PEDRA,E DOTADO DE COLETOR UNICO.ESTECUSTO INCLUI ESCAVACAO E REATERRO</t>
  </si>
  <si>
    <t>LIGACAO PREDIAL DE ESGOTO SANITARIO,SEGUNDO INSTRUCOES DA CEDAE,INCLUSIVE CAIXA DE INSPECAO COM TAMPAO DE FERRO FUNDIDOLEVE,EM LOGRADOURO PAVIMENTADO,COM LENCOL DE ASFALTO SOBRE CAMADA DE CONCRETO E DOTADO DE COLETOR UNICO.ESTE CUSTO INCLUI ESCAVACAO E REATERRO</t>
  </si>
  <si>
    <t xml:space="preserve">UN </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</si>
  <si>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</si>
  <si>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</si>
  <si>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</si>
  <si>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</si>
  <si>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</si>
  <si>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</si>
  <si>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</si>
  <si>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M2</t>
  </si>
  <si>
    <t>H</t>
  </si>
  <si>
    <t>MES</t>
  </si>
  <si>
    <t>LIGACAO DE AGUAS PLUVIAIS OU DOMICILIARES SERVIDAS A REDE PUBLICA,EM LOGRADOURO PAVIMENTADO,COM LARGURA ATE 14,00M(INCLUSIVE)</t>
  </si>
  <si>
    <t>LIGACAO DE AGUAS PLUVIAIS OU DOMICILIARES SERVIDAS A REDE PUBLICA,EM LOGRADOURO SEM PAVIMENTACAO,COM LARGURA ATE 14,00M(INCLUSIVE)</t>
  </si>
  <si>
    <t>POCO DE VISITA,DE ANEIS DE CONCRETO PRE-MOLDADOS,PARA ESGOTOS SANITARIOS,SEGUNDO ESPECIFICACOES DA CEDAE,INCLUSIVE DEGRAUS,EXCLUSIVE TAMPAO DE FERRO FUNDIDO,COM PROFUNDIDADE DE 0,80M</t>
  </si>
  <si>
    <t>POCO DE VISITA,DE ANEIS DE CONCRETO PRE-MOLDADOS,PARA ESGOTOS SANITARIOS,SEGUNDO ESPECIFICACOES DA CEDAE,INCLUSIVE DEGRAUS,EXCLUSIVE TAMPAO DE FERRO FUNDIDO,COM PROFUNDIDADE DE 1,00M</t>
  </si>
  <si>
    <t>POCO DE VISITA,DE ANEIS DE CONCRETO PRE-MOLDADOS,PARA ESGOTOS SANITARIOS,SEGUNDO ESPECIFICACOES DA CEDAE,INCLUSIVE DEGRAUS,EXCLUSIVE TAMPAO DE FERRO FUNDIDO,COM PROFUNDIDADE DE 1,40M</t>
  </si>
  <si>
    <t>POCO DE VISITA,DE ANEIS DE CONCRETO PRE-MOLDADOS,PARA ESGOTOS SANITARIOS,SEGUNDO ESPECIFICACOES DA CEDAE,INCLUSIVE DEGRAUS,EXCLUSIVE TAMPAO DE FERRO FUNDIDO,COM PROFUNDIDADE DE 1,60M</t>
  </si>
  <si>
    <t>POCO DE VISITA,DE ANEIS DE CONCRETO PRE-MOLDADOS,PARA ESGOTOS SANITARIOS,SEGUNDO ESPECIFICACOES DA CEDAE,INCLUSIVE DEGRAUS,EXCLUSIVE TAMPAO DE FERRO FUNDIDO,COM PROFUNDIDADE DE 2,30M</t>
  </si>
  <si>
    <t>POCO DE VISITA,DE ANEIS DE CONCRETO PRE-MOLDADOS,PARA ESGOTOS SANITARIOS,SEGUNDO ESPECIFICACOES DA CEDAE,INCLUSIVE DEGRAUS,EXCLUSIVE TAMPAO DE FERRO FUNDIDO,COM PROFUNDIDADE DE 3,50M</t>
  </si>
  <si>
    <t>BASE E FUNDO DE CONCRETO SIMPLES,PARA POCOS DE VISITA,PADRAOCEDAE,DE ANEIS PRE-MOLDADOS COM DIAMETRO DE 1100MM,INCLUSIVE MAO-DE-OBRA E MATERIAL,INCLUSIVE LAJE DE REDUCAO DE CONCRETO ARMADO</t>
  </si>
  <si>
    <t>POCO DE VISITA,DE ANEIS DE CONCRETO PRE-MOLDADOS,PARA ESGOTOS SANITARIOS,SEGUNDO ESPECIFICACOES DA CEDAE,INCLUSIVE DEGRAUS,EXCLUSIVE TAMPAO DE FERRO FUNDIDO,COM PROFUNDIDADE DE 1,20M</t>
  </si>
  <si>
    <t>ALUGUEL CONTAINER PARA ESCRITORIO C/WC,MEDINDO 2,20M LARGURA,6,20M COMPRIMENTO E 2,50M ALTURA,CHAPAS ACO C/NERVURAS TRAPEZOIDAIS,ISOLAMENTO TERMO-ACUSTICO FORRO,CHASSIS REFORCADO EPISO COMPENSADO NAVAL,INCL.INST.ELETRICA E HIDRO-SANITARIAS,ACESSORIOS,1 VASO SANITARIO E 1 LAVATORIO,EXCL.TRANSP.(VIDEITEM 04.005.0300),CARGA E DESCARGA(VIDE ITEM 04.013.0015)</t>
  </si>
  <si>
    <t>GALPAO ABERTO PARA OFICINAS E DEPOSITOS DE CANTEIRO DE OBRAS,ESTRUTURADO EM MADEIRA DE LEI,COBERTURA DE TELHAS DE CIMENTO SEM AMIANTO ONDULADAS,DE 6MM DE ESPESSURA,PISO CIMENTADO EPREPARO DO TERRENO</t>
  </si>
  <si>
    <t>ITEM</t>
  </si>
  <si>
    <t>FONTE</t>
  </si>
  <si>
    <t>UND</t>
  </si>
  <si>
    <t>PREÇO
UNITÁRIO R$</t>
  </si>
  <si>
    <t>PREÇO
TOTAL R$</t>
  </si>
  <si>
    <t>PREÇO
TOTAL R$ C/ BDI</t>
  </si>
  <si>
    <t>PREÇO TOTAL:</t>
  </si>
  <si>
    <t>PREFEITURA MUNICIPAL DE ARMAÇÃO DOS BÚZIOS
ESTADO DO RIO DE JANEIRO
SECRETARIA DE OBRAS, SANEAMENTO E DRENAGEM</t>
  </si>
  <si>
    <t>MISTURA BETUMINOSA UTILIZANDO BMB,TIPO "OPEN GRADED" OU "GAPGRADED",CONSIDERANDO APENAS A USINAGEM</t>
  </si>
  <si>
    <t>BP 09.05.0550</t>
  </si>
  <si>
    <t>REFORCO OU TRATAMENTO PARA TRINCAMENTOS, COM REVESTIMENTO BETUMINOSO, FEITO COM MANTA DE GEOGRELHA FLEXIVEL DE POLIESTER DE ALTA TENACIDADE OUDE FIBRA DE VIDRO REVESTIDA COM POLIMERO A ELEVADA TEMPERATURA (MINIMO DE 180 OC), COMBINADO COM MANTA NAO TECIDA ULTRA LEVE, EM FORMA DE GRELHA, COM ABERTURA DE MALHA DE (40X40)MM, MALHA FIXA SEM MOVIMENTACAO RESISTENCIA DE 50KN/M, TRANSVERSAL E LONGITUDINAL, ESPECIFICACAO SEGUNDO A NORMA DER-SP - ET-DE-P00/43, COM AS SEGUINTES ESPECIFICACOES: RESISTENCIA A TRACAO &gt;=50KN/M PARA DEFORMACAO &lt;=12% CONFORME NBR 12824; RESISTENCIA A FADIGA &gt;=90% DE RESISTENCIA RETIDA APOS 100.000 CICLOS CARGA/DESCARGA E PONTO DE AMOLECIMENTO &gt;180 OC. FORNECIMENTO E COLOCACAO.(DESONERADO)</t>
  </si>
  <si>
    <t>TRANSPORTE DE CARGA DE QUALQUER NATUREZA,EXCLUSIVE AS DESPESAS DE CARGA E DESCARGA,TANTO DE ESPERA DO CAMINHAO COMO DO SERVENTE OU EQUIPAMENTO AUXILIAR,A VELOCIDADE MEDIA DE 50KM/H,EM CAMINHAO TRUCADO DE CARROCERIA FIXA A OLEO DIESEL,COM CAPACIDADE UTIL DE 12T</t>
  </si>
  <si>
    <t>REMOCAO DE CERCA DE ARAME FARPADO E MOIROES,EXCLUSIVE TRANSPORTE</t>
  </si>
  <si>
    <t>TC 09.05.0700</t>
  </si>
  <si>
    <r>
      <rPr>
        <sz val="8"/>
        <rFont val="Arial"/>
        <family val="2"/>
      </rPr>
      <t>EMOP</t>
    </r>
    <r>
      <rPr>
        <sz val="8"/>
        <color rgb="FF000000"/>
        <rFont val="Arial"/>
        <family val="2"/>
      </rPr>
      <t xml:space="preserve">
11/2022</t>
    </r>
  </si>
  <si>
    <r>
      <rPr>
        <sz val="8"/>
        <rFont val="Arial"/>
        <family val="2"/>
      </rPr>
      <t>SINAPI</t>
    </r>
    <r>
      <rPr>
        <sz val="8"/>
        <color rgb="FF000000"/>
        <rFont val="Arial"/>
        <family val="2"/>
      </rPr>
      <t xml:space="preserve">
11/2022</t>
    </r>
  </si>
  <si>
    <r>
      <rPr>
        <sz val="8"/>
        <rFont val="Arial"/>
        <family val="2"/>
      </rPr>
      <t>SCO-RJ</t>
    </r>
    <r>
      <rPr>
        <sz val="8"/>
        <color rgb="FF000000"/>
        <rFont val="Arial"/>
        <family val="2"/>
      </rPr>
      <t xml:space="preserve">
11/2022</t>
    </r>
  </si>
  <si>
    <t>EXECUCAO DE "TAPA-BURACO",UTILIZANDO MISTURA BETUMINOSA,MEDIDO NA CACAMBA DO CAMINHAO,EXCLUSIVE MATERIAIS E TRANSPORTE.SE FOR MEDIDO NO LOCAL,APOS A EXECUCAO,MULTIPLICAR ESTE CUSTOPOR 1,35</t>
  </si>
  <si>
    <t>EMULSAO ASFALTICA CATIONICA,TIPO RR-2C.FORNECIMENTO</t>
  </si>
  <si>
    <t>MAQUINAS DE JUNTAS(SERRA DE CONCRETO) MOTOR A GASOLINA PARTIDA MANUAL,CHASSIS REFORCADO,GUARDA PROTETORA PARA ACOMODAR SERRAS DE ATE 14",SERRA PARA CONCRETO ESPECIALMENTE DESENVOLVIDA PARA ABERTURAS DE JUNTA DE DILATACAO COM 3.600RPM,INCLUSIVE OPERADOR</t>
  </si>
  <si>
    <t>MAQUINAS DE JUNTAS(SERRA DE CONCRETO) MOTOR A GASOLINA PARTIDA MANUAL,CHASSIS REFORCADO,GUARDA PROTETORA PARA ACOMADAR SERRAS DE ATE 14",SERRA PARA CONCRETO ESPECIALMENTE DESENVOLVIDA PARA ABERTURAS DE JUNTA DE DILATACAO COM 3.600RPM,INCLUSIVE OPERADOR</t>
  </si>
  <si>
    <t>DEMOLICAO MANUAL DE PAVIMENTACAO DE CONCRETO ASFALTICO DE 5CM DE ESPESSURA</t>
  </si>
  <si>
    <r>
      <rPr>
        <sz val="8"/>
        <rFont val="Arial"/>
        <family val="2"/>
      </rPr>
      <t>EMOP</t>
    </r>
    <r>
      <rPr>
        <sz val="8"/>
        <color rgb="FF000000"/>
        <rFont val="Arial"/>
        <family val="2"/>
      </rPr>
      <t xml:space="preserve">
11/2023</t>
    </r>
  </si>
  <si>
    <r>
      <rPr>
        <sz val="8"/>
        <rFont val="Arial"/>
        <family val="2"/>
      </rPr>
      <t>EMOP</t>
    </r>
    <r>
      <rPr>
        <sz val="8"/>
        <color rgb="FF000000"/>
        <rFont val="Arial"/>
        <family val="2"/>
      </rPr>
      <t xml:space="preserve">
11/2024</t>
    </r>
  </si>
  <si>
    <r>
      <rPr>
        <sz val="8"/>
        <rFont val="Arial"/>
        <family val="2"/>
      </rPr>
      <t>EMOP</t>
    </r>
    <r>
      <rPr>
        <sz val="8"/>
        <color rgb="FF000000"/>
        <rFont val="Arial"/>
        <family val="2"/>
      </rPr>
      <t xml:space="preserve">
11/2025</t>
    </r>
  </si>
  <si>
    <r>
      <rPr>
        <sz val="8"/>
        <rFont val="Arial"/>
        <family val="2"/>
      </rPr>
      <t>EMOP</t>
    </r>
    <r>
      <rPr>
        <sz val="8"/>
        <color rgb="FF000000"/>
        <rFont val="Arial"/>
        <family val="2"/>
      </rPr>
      <t xml:space="preserve">
11/2026</t>
    </r>
  </si>
  <si>
    <t>ESTADO DO RIO DE JANEIRO</t>
  </si>
  <si>
    <t>PREFEITURA DA CIDADE DE ARMAÇÃO DOS BÚZIOS</t>
  </si>
  <si>
    <t>SECRETARIA MUNICIPAL DE OBRAS E SANEAMENTO</t>
  </si>
  <si>
    <t xml:space="preserve">BDI: 22,47% </t>
  </si>
  <si>
    <t>OBJETO: CONTRATAÇÃO DE EMPRESA ESPECIALIZADA EM SERVIÇOS DE MANUTENÇÃO DE PAVIMENTAÇÃO ASFÁLTICA, REDES DE ÁGUA PLUVIAL E ESGOTOS, E SINALIZAÇÃO VIÁRIA NO MUNICÍPIO DE ARMAÇÃO DOS BÚZIOS</t>
  </si>
  <si>
    <t>REVESTIMENTO DE CONCRETO BETUMINOSO USINADO A QUENTE,IMPORTADO DE USINA,EXECUTADO EM UMA CAMADA,DE ACORDO COM AS INSTRUCOES/ESPECIFICACOES DO CONTRATANTE,COMPREENDENDO PREPARO,ESPALHAMENTO E COMPACATACAO MECANICOS E OS MATERIAIS,EXCLUSIVE TRANSPORTE DA USINA PARA PISTA</t>
  </si>
  <si>
    <t>Anexo II.I - Planilha Orçamentária</t>
  </si>
  <si>
    <r>
      <t xml:space="preserve">ANEXO II.II - COMPOSIÇÃO   DO   B.D.I  -  </t>
    </r>
    <r>
      <rPr>
        <b/>
        <sz val="12"/>
        <color rgb="FFFF0000"/>
        <rFont val="Arial"/>
        <family val="2"/>
      </rPr>
      <t>COM</t>
    </r>
    <r>
      <rPr>
        <b/>
        <sz val="12"/>
        <color indexed="10"/>
        <rFont val="Arial"/>
        <family val="2"/>
      </rPr>
      <t xml:space="preserve"> Desoneração</t>
    </r>
    <r>
      <rPr>
        <b/>
        <sz val="12"/>
        <color indexed="12"/>
        <rFont val="Arial"/>
        <family val="2"/>
      </rPr>
      <t xml:space="preserve"> - Lei 12.844/13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</si>
</sst>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quot;R$&quot;* #,##0.00_-;\-&quot;R$&quot;* #,##0.00_-;_-&quot;R$&quot;* &quot;-&quot;??_-;_-@_-"/>
    <numFmt numFmtId="168" formatCode="#,##0.00&quot; m &quot;"/>
  </numFmts>
  <fonts count="38">
    <font>
      <sz val="11"/>
      <color theme="1"/>
      <name val="Calibri"/>
      <family val="2"/>
      <scheme val="minor"/>
    </font>
    <font>
      <sz val="10"/>
      <name val="Arial"/>
      <family val="2"/>
    </font>
    <font>
      <b/>
      <sz val="11"/>
      <color theme="1"/>
      <name val="Calibri"/>
      <family val="2"/>
      <scheme val="minor"/>
    </font>
    <font>
      <sz val="6"/>
      <color theme="1"/>
      <name val="Calibri"/>
      <family val="2"/>
      <scheme val="minor"/>
    </font>
    <font>
      <b/>
      <sz val="7"/>
      <name val="Arial"/>
      <family val="2"/>
    </font>
    <font>
      <sz val="6"/>
      <color theme="1"/>
      <name val="Arial"/>
      <family val="2"/>
    </font>
    <font>
      <b/>
      <sz val="10"/>
      <color theme="1"/>
      <name val="Arial"/>
      <family val="2"/>
    </font>
    <font>
      <sz val="10"/>
      <color theme="1"/>
      <name val="Arial"/>
      <family val="2"/>
    </font>
    <font>
      <b/>
      <sz val="8"/>
      <color rgb="FF000000"/>
      <name val="Arial"/>
      <family val="2"/>
    </font>
    <font>
      <b/>
      <sz val="8"/>
      <name val="Arial"/>
      <family val="2"/>
    </font>
    <font>
      <sz val="8"/>
      <name val="Arial"/>
      <family val="2"/>
    </font>
    <font>
      <sz val="8"/>
      <color rgb="FF000000"/>
      <name val="Arial"/>
      <family val="2"/>
    </font>
    <font>
      <sz val="8"/>
      <color theme="1"/>
      <name val="Arial"/>
      <family val="2"/>
    </font>
    <font>
      <b/>
      <sz val="12"/>
      <name val="Arial"/>
      <family val="2"/>
    </font>
    <font>
      <b/>
      <sz val="12"/>
      <color indexed="50"/>
      <name val="Arial"/>
      <family val="2"/>
    </font>
    <font>
      <b/>
      <sz val="10"/>
      <color indexed="12"/>
      <name val="Arial"/>
      <family val="2"/>
    </font>
    <font>
      <b/>
      <sz val="10"/>
      <color indexed="17"/>
      <name val="Arial"/>
      <family val="2"/>
    </font>
    <font>
      <b/>
      <sz val="10"/>
      <color indexed="10"/>
      <name val="Arial"/>
      <family val="2"/>
    </font>
    <font>
      <b/>
      <sz val="8"/>
      <color indexed="17"/>
      <name val="Arial"/>
      <family val="2"/>
    </font>
    <font>
      <b/>
      <sz val="10"/>
      <name val="Arial"/>
      <family val="2"/>
    </font>
    <font>
      <sz val="10"/>
      <name val="Wingdings"/>
      <family val="2"/>
    </font>
    <font>
      <b/>
      <sz val="8"/>
      <name val="Wingdings"/>
      <family val="2"/>
    </font>
    <font>
      <sz val="9"/>
      <name val="Arial"/>
      <family val="2"/>
    </font>
    <font>
      <sz val="8"/>
      <name val="Calibri"/>
      <family val="2"/>
      <scheme val="minor"/>
    </font>
    <font>
      <b/>
      <sz val="10"/>
      <color theme="0"/>
      <name val="Arial"/>
      <family val="2"/>
    </font>
    <font>
      <b/>
      <sz val="8"/>
      <color theme="0"/>
      <name val="Arial"/>
      <family val="2"/>
    </font>
    <font>
      <sz val="5"/>
      <color indexed="12"/>
      <name val="Arial"/>
      <family val="2"/>
    </font>
    <font>
      <b/>
      <u val="single"/>
      <sz val="10"/>
      <name val="Arial"/>
      <family val="2"/>
    </font>
    <font>
      <b/>
      <sz val="16"/>
      <name val="Arial"/>
      <family val="2"/>
    </font>
    <font>
      <b/>
      <sz val="12"/>
      <color indexed="12"/>
      <name val="Arial"/>
      <family val="2"/>
    </font>
    <font>
      <b/>
      <sz val="12"/>
      <color rgb="FFFF0000"/>
      <name val="Arial"/>
      <family val="2"/>
    </font>
    <font>
      <b/>
      <sz val="12"/>
      <color indexed="10"/>
      <name val="Arial"/>
      <family val="2"/>
    </font>
    <font>
      <sz val="10"/>
      <color indexed="12"/>
      <name val="Arial"/>
      <family val="2"/>
    </font>
    <font>
      <b/>
      <sz val="8"/>
      <name val="Tahoma"/>
      <family val="2"/>
    </font>
    <font>
      <sz val="8"/>
      <name val="Tahoma"/>
      <family val="2"/>
    </font>
    <font>
      <u val="single"/>
      <sz val="8"/>
      <name val="Tahoma"/>
      <family val="2"/>
    </font>
    <font>
      <b/>
      <sz val="8"/>
      <color indexed="12"/>
      <name val="Tahoma"/>
      <family val="2"/>
    </font>
    <font>
      <b/>
      <sz val="8"/>
      <name val="Calibri"/>
      <family val="2"/>
    </font>
  </fonts>
  <fills count="8">
    <fill>
      <patternFill/>
    </fill>
    <fill>
      <patternFill patternType="gray125"/>
    </fill>
    <fill>
      <patternFill patternType="solid">
        <fgColor theme="0" tint="-0.1499900072813034"/>
        <bgColor indexed="64"/>
      </patternFill>
    </fill>
    <fill>
      <patternFill patternType="solid">
        <fgColor indexed="13"/>
        <bgColor indexed="64"/>
      </patternFill>
    </fill>
    <fill>
      <patternFill patternType="solid">
        <fgColor theme="1" tint="0.34999001026153564"/>
        <bgColor indexed="64"/>
      </patternFill>
    </fill>
    <fill>
      <patternFill patternType="solid">
        <fgColor theme="0" tint="-0.3499799966812134"/>
        <bgColor indexed="64"/>
      </patternFill>
    </fill>
    <fill>
      <patternFill patternType="solid">
        <fgColor indexed="9"/>
        <bgColor indexed="64"/>
      </patternFill>
    </fill>
    <fill>
      <patternFill patternType="solid">
        <fgColor indexed="47"/>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thin"/>
      <bottom/>
    </border>
    <border>
      <left/>
      <right/>
      <top/>
      <bottom style="medium"/>
    </border>
    <border>
      <left/>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style="thin"/>
      <right/>
      <top style="hair"/>
      <bottom style="hair"/>
    </border>
    <border>
      <left/>
      <right/>
      <top style="hair"/>
      <bottom style="hair"/>
    </border>
    <border>
      <left/>
      <right/>
      <top style="hair"/>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right/>
      <top style="medium"/>
      <bottom/>
    </border>
    <border>
      <left style="medium"/>
      <right/>
      <top/>
      <bottom/>
    </border>
    <border>
      <left style="medium"/>
      <right/>
      <top/>
      <bottom style="medium"/>
    </border>
    <border>
      <left/>
      <right/>
      <top style="medium"/>
      <bottom style="medium"/>
    </border>
    <border>
      <left/>
      <right/>
      <top style="medium"/>
      <bottom/>
    </border>
    <border>
      <left style="double"/>
      <right/>
      <top style="double"/>
      <bottom/>
    </border>
    <border>
      <left/>
      <right/>
      <top style="double"/>
      <bottom/>
    </border>
    <border>
      <left style="double"/>
      <right/>
      <top/>
      <bottom style="double"/>
    </border>
    <border>
      <left/>
      <right/>
      <top/>
      <bottom style="double"/>
    </border>
    <border>
      <left/>
      <right style="medium"/>
      <top style="medium"/>
      <bottom/>
    </border>
    <border>
      <left/>
      <right style="medium"/>
      <top/>
      <bottom/>
    </border>
    <border>
      <left/>
      <right style="medium"/>
      <top/>
      <bottom style="medium"/>
    </border>
    <border>
      <left/>
      <right style="double"/>
      <top style="double"/>
      <bottom/>
    </border>
    <border>
      <left/>
      <right style="double"/>
      <top/>
      <bottom style="double"/>
    </border>
    <border diagonalUp="1" diagonalDown="1">
      <left style="thin"/>
      <right style="thin"/>
      <top style="thin"/>
      <bottom style="thin"/>
      <diagonal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168" fontId="1" fillId="0" borderId="0" applyFont="0" applyFill="0" applyBorder="0" applyAlignment="0" applyProtection="0"/>
  </cellStyleXfs>
  <cellXfs count="122">
    <xf numFmtId="0" fontId="0" fillId="0" borderId="0" xfId="0"/>
    <xf numFmtId="0" fontId="3" fillId="0" borderId="0" xfId="0" applyFont="1"/>
    <xf numFmtId="0" fontId="2" fillId="0" borderId="0" xfId="0" applyFont="1" applyAlignment="1">
      <alignment horizontal="center"/>
    </xf>
    <xf numFmtId="4" fontId="0" fillId="0" borderId="0" xfId="0" applyNumberFormat="1" applyAlignment="1">
      <alignment horizontal="center"/>
    </xf>
    <xf numFmtId="0" fontId="0" fillId="0" borderId="0" xfId="0" applyAlignment="1">
      <alignment horizontal="center"/>
    </xf>
    <xf numFmtId="4" fontId="5" fillId="0" borderId="0" xfId="0" applyNumberFormat="1" applyFont="1" applyAlignment="1">
      <alignment horizontal="center" vertical="center"/>
    </xf>
    <xf numFmtId="0" fontId="8"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44" fontId="11" fillId="0" borderId="1" xfId="20" applyFont="1" applyFill="1" applyBorder="1" applyAlignment="1" applyProtection="1">
      <alignment horizontal="center" vertical="center" wrapText="1"/>
      <protection/>
    </xf>
    <xf numFmtId="44" fontId="12" fillId="0" borderId="1" xfId="20" applyFont="1" applyBorder="1" applyAlignment="1">
      <alignment horizontal="center" vertical="center"/>
    </xf>
    <xf numFmtId="0" fontId="14" fillId="0" borderId="0" xfId="21" applyFont="1" applyAlignment="1">
      <alignment horizontal="centerContinuous"/>
      <protection/>
    </xf>
    <xf numFmtId="0" fontId="13" fillId="0" borderId="0" xfId="21" applyFont="1" applyAlignment="1">
      <alignment horizontal="centerContinuous"/>
      <protection/>
    </xf>
    <xf numFmtId="0" fontId="1" fillId="0" borderId="0" xfId="21" applyAlignment="1">
      <alignment horizontal="centerContinuous"/>
      <protection/>
    </xf>
    <xf numFmtId="0" fontId="10" fillId="0" borderId="2" xfId="21" applyFont="1" applyBorder="1" applyAlignment="1">
      <alignment horizontal="center" vertical="center" wrapText="1"/>
      <protection/>
    </xf>
    <xf numFmtId="2" fontId="16" fillId="3" borderId="2" xfId="22" applyNumberFormat="1" applyFont="1" applyFill="1" applyBorder="1" applyAlignment="1">
      <alignment horizontal="center" vertical="center"/>
    </xf>
    <xf numFmtId="2" fontId="1" fillId="3" borderId="2" xfId="22" applyNumberFormat="1" applyFont="1" applyFill="1" applyBorder="1" applyAlignment="1">
      <alignment horizontal="center" vertical="center"/>
    </xf>
    <xf numFmtId="2" fontId="15" fillId="0" borderId="2" xfId="22" applyNumberFormat="1" applyFont="1" applyFill="1" applyBorder="1" applyAlignment="1">
      <alignment horizontal="center" vertical="center"/>
    </xf>
    <xf numFmtId="2" fontId="17" fillId="3" borderId="2" xfId="22" applyNumberFormat="1" applyFont="1" applyFill="1" applyBorder="1" applyAlignment="1">
      <alignment horizontal="center" vertical="center"/>
    </xf>
    <xf numFmtId="0" fontId="18" fillId="0" borderId="3" xfId="21" applyFont="1" applyBorder="1">
      <alignment/>
      <protection/>
    </xf>
    <xf numFmtId="0" fontId="9" fillId="0" borderId="3" xfId="21" applyFont="1" applyBorder="1">
      <alignment/>
      <protection/>
    </xf>
    <xf numFmtId="0" fontId="10" fillId="0" borderId="3" xfId="21" applyFont="1" applyBorder="1">
      <alignment/>
      <protection/>
    </xf>
    <xf numFmtId="0" fontId="10" fillId="0" borderId="3" xfId="21" applyFont="1" applyBorder="1" applyAlignment="1">
      <alignment horizontal="center" vertical="center" wrapText="1"/>
      <protection/>
    </xf>
    <xf numFmtId="2" fontId="18" fillId="0" borderId="3" xfId="21" applyNumberFormat="1" applyFont="1" applyBorder="1" applyAlignment="1">
      <alignment horizontal="center" vertical="center"/>
      <protection/>
    </xf>
    <xf numFmtId="0" fontId="1" fillId="0" borderId="4" xfId="21" applyBorder="1">
      <alignment/>
      <protection/>
    </xf>
    <xf numFmtId="0" fontId="19" fillId="0" borderId="0" xfId="21" applyFont="1">
      <alignment/>
      <protection/>
    </xf>
    <xf numFmtId="0" fontId="1" fillId="0" borderId="0" xfId="21">
      <alignment/>
      <protection/>
    </xf>
    <xf numFmtId="0" fontId="25" fillId="4" borderId="1" xfId="0"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4" fontId="8" fillId="5" borderId="1" xfId="20" applyFont="1" applyFill="1" applyBorder="1" applyAlignment="1" applyProtection="1">
      <alignment horizontal="center" vertical="center" wrapText="1"/>
      <protection/>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9" fillId="5" borderId="5" xfId="0" applyFont="1" applyFill="1" applyBorder="1" applyAlignment="1">
      <alignment vertical="center" wrapText="1"/>
    </xf>
    <xf numFmtId="0" fontId="8" fillId="2" borderId="6" xfId="0" applyFont="1" applyFill="1" applyBorder="1" applyAlignment="1">
      <alignment horizontal="center" vertical="center" wrapText="1"/>
    </xf>
    <xf numFmtId="0" fontId="2" fillId="5" borderId="2" xfId="0" applyFont="1" applyFill="1" applyBorder="1" applyAlignment="1">
      <alignment horizontal="center"/>
    </xf>
    <xf numFmtId="164" fontId="0" fillId="0" borderId="0" xfId="0" applyNumberFormat="1"/>
    <xf numFmtId="0" fontId="1" fillId="0" borderId="0" xfId="21" applyBorder="1">
      <alignment/>
      <protection/>
    </xf>
    <xf numFmtId="0" fontId="26" fillId="0" borderId="0" xfId="21" applyFont="1" applyBorder="1" applyAlignment="1">
      <alignment horizontal="left" vertical="top"/>
      <protection/>
    </xf>
    <xf numFmtId="0" fontId="10" fillId="0" borderId="0" xfId="21" applyFont="1" applyBorder="1" applyAlignment="1">
      <alignment vertical="center"/>
      <protection/>
    </xf>
    <xf numFmtId="1" fontId="1" fillId="0" borderId="0" xfId="21" applyNumberFormat="1" applyFont="1" applyBorder="1" applyAlignment="1">
      <alignment/>
      <protection/>
    </xf>
    <xf numFmtId="1" fontId="1" fillId="0" borderId="0" xfId="21" applyNumberFormat="1" applyFont="1" applyBorder="1" applyAlignment="1">
      <alignment horizontal="right"/>
      <protection/>
    </xf>
    <xf numFmtId="1" fontId="19" fillId="0" borderId="0" xfId="21" applyNumberFormat="1" applyFont="1" applyBorder="1" applyAlignment="1">
      <alignment vertical="center"/>
      <protection/>
    </xf>
    <xf numFmtId="1" fontId="19" fillId="0" borderId="0" xfId="21" applyNumberFormat="1" applyFont="1" applyBorder="1" applyAlignment="1">
      <alignment horizontal="right" vertical="center"/>
      <protection/>
    </xf>
    <xf numFmtId="1" fontId="27" fillId="0" borderId="0" xfId="21" applyNumberFormat="1" applyFont="1" applyBorder="1" applyAlignment="1">
      <alignment vertical="center"/>
      <protection/>
    </xf>
    <xf numFmtId="1" fontId="27" fillId="0" borderId="0" xfId="21" applyNumberFormat="1" applyFont="1" applyBorder="1" applyAlignment="1">
      <alignment horizontal="right" vertical="center"/>
      <protection/>
    </xf>
    <xf numFmtId="49" fontId="28" fillId="0" borderId="0" xfId="21" applyNumberFormat="1" applyFont="1" applyBorder="1" applyAlignment="1">
      <alignment vertical="center"/>
      <protection/>
    </xf>
    <xf numFmtId="1" fontId="22" fillId="0" borderId="0" xfId="21" applyNumberFormat="1" applyFont="1" applyBorder="1" applyAlignment="1">
      <alignment vertical="center"/>
      <protection/>
    </xf>
    <xf numFmtId="0" fontId="1" fillId="0" borderId="0" xfId="21" applyFont="1" applyFill="1" applyBorder="1" applyAlignment="1">
      <alignment vertical="center"/>
      <protection/>
    </xf>
    <xf numFmtId="0" fontId="9" fillId="0" borderId="0" xfId="21" applyFont="1" applyFill="1" applyBorder="1" applyAlignment="1">
      <alignment horizontal="right" vertical="center"/>
      <protection/>
    </xf>
    <xf numFmtId="0" fontId="1" fillId="0" borderId="0" xfId="21" applyAlignment="1">
      <alignment vertical="center"/>
      <protection/>
    </xf>
    <xf numFmtId="0" fontId="14" fillId="0" borderId="0" xfId="21" applyFont="1" applyAlignment="1">
      <alignment/>
      <protection/>
    </xf>
    <xf numFmtId="0" fontId="32" fillId="0" borderId="0" xfId="21" applyFont="1" applyAlignment="1">
      <alignment vertical="center"/>
      <protection/>
    </xf>
    <xf numFmtId="0" fontId="1" fillId="0" borderId="7" xfId="21" applyFont="1" applyBorder="1" applyAlignment="1">
      <alignment vertical="center"/>
      <protection/>
    </xf>
    <xf numFmtId="0" fontId="1" fillId="0" borderId="8" xfId="21" applyFont="1" applyBorder="1" applyAlignment="1">
      <alignment vertical="center"/>
      <protection/>
    </xf>
    <xf numFmtId="10" fontId="1" fillId="0" borderId="8" xfId="22" applyNumberFormat="1" applyFont="1" applyFill="1" applyBorder="1" applyAlignment="1">
      <alignment horizontal="center" vertical="center"/>
    </xf>
    <xf numFmtId="4" fontId="1" fillId="0" borderId="8" xfId="21" applyNumberFormat="1" applyFont="1" applyBorder="1" applyAlignment="1">
      <alignment vertical="center"/>
      <protection/>
    </xf>
    <xf numFmtId="0" fontId="1" fillId="0" borderId="9" xfId="21" applyFont="1" applyBorder="1" applyAlignment="1">
      <alignment vertical="center"/>
      <protection/>
    </xf>
    <xf numFmtId="0" fontId="1" fillId="0" borderId="10" xfId="21" applyFont="1" applyBorder="1" applyAlignment="1">
      <alignment vertical="center"/>
      <protection/>
    </xf>
    <xf numFmtId="0" fontId="1" fillId="0" borderId="11" xfId="21" applyFont="1" applyBorder="1" applyAlignment="1">
      <alignment vertical="center"/>
      <protection/>
    </xf>
    <xf numFmtId="10" fontId="1" fillId="0" borderId="11" xfId="22" applyNumberFormat="1" applyFont="1" applyFill="1" applyBorder="1" applyAlignment="1">
      <alignment horizontal="center" vertical="center"/>
    </xf>
    <xf numFmtId="4" fontId="1" fillId="0" borderId="11" xfId="21" applyNumberFormat="1" applyFont="1" applyBorder="1" applyAlignment="1">
      <alignment vertical="center"/>
      <protection/>
    </xf>
    <xf numFmtId="4" fontId="1" fillId="0" borderId="12" xfId="21" applyNumberFormat="1" applyFont="1" applyBorder="1" applyAlignment="1">
      <alignment vertical="center"/>
      <protection/>
    </xf>
    <xf numFmtId="0" fontId="19" fillId="0" borderId="0" xfId="21" applyFont="1" applyBorder="1" applyAlignment="1">
      <alignment horizontal="right" vertical="center"/>
      <protection/>
    </xf>
    <xf numFmtId="49" fontId="4" fillId="0" borderId="0" xfId="21" applyNumberFormat="1" applyFont="1" applyBorder="1" applyAlignment="1">
      <alignment horizontal="center" vertical="center"/>
      <protection/>
    </xf>
    <xf numFmtId="0" fontId="1" fillId="0" borderId="0" xfId="21" applyBorder="1" applyAlignment="1">
      <alignment horizontal="center" vertical="center"/>
      <protection/>
    </xf>
    <xf numFmtId="49" fontId="19" fillId="0" borderId="0" xfId="21" applyNumberFormat="1" applyFont="1" applyBorder="1" applyAlignment="1">
      <alignment horizontal="left" vertical="center"/>
      <protection/>
    </xf>
    <xf numFmtId="0" fontId="10" fillId="0" borderId="0" xfId="21" applyFont="1" applyFill="1" applyBorder="1">
      <alignment/>
      <protection/>
    </xf>
    <xf numFmtId="0" fontId="1" fillId="0" borderId="0" xfId="21" applyAlignment="1">
      <alignment horizontal="left"/>
      <protection/>
    </xf>
    <xf numFmtId="0" fontId="9" fillId="5" borderId="1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6"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wrapText="1"/>
    </xf>
    <xf numFmtId="0" fontId="24" fillId="4" borderId="1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 fillId="0" borderId="0" xfId="0" applyFont="1" applyAlignment="1">
      <alignment horizontal="left"/>
    </xf>
    <xf numFmtId="0" fontId="8" fillId="5" borderId="1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15" fillId="6" borderId="7" xfId="21" applyFont="1" applyFill="1" applyBorder="1" applyAlignment="1">
      <alignment horizontal="right" vertical="center"/>
      <protection/>
    </xf>
    <xf numFmtId="0" fontId="15" fillId="6" borderId="8" xfId="21" applyFont="1" applyFill="1" applyBorder="1" applyAlignment="1">
      <alignment horizontal="right" vertical="center"/>
      <protection/>
    </xf>
    <xf numFmtId="0" fontId="15" fillId="6" borderId="12" xfId="21" applyFont="1" applyFill="1" applyBorder="1" applyAlignment="1">
      <alignment horizontal="right" vertical="center"/>
      <protection/>
    </xf>
    <xf numFmtId="0" fontId="19" fillId="0" borderId="15" xfId="21" applyFont="1" applyBorder="1" applyAlignment="1">
      <alignment horizontal="right" vertical="center"/>
      <protection/>
    </xf>
    <xf numFmtId="0" fontId="19" fillId="0" borderId="16" xfId="21" applyFont="1" applyBorder="1" applyAlignment="1">
      <alignment horizontal="right" vertical="center"/>
      <protection/>
    </xf>
    <xf numFmtId="0" fontId="19" fillId="0" borderId="17" xfId="21" applyFont="1" applyBorder="1" applyAlignment="1">
      <alignment horizontal="right" vertical="center"/>
      <protection/>
    </xf>
    <xf numFmtId="0" fontId="19" fillId="0" borderId="18" xfId="21" applyFont="1" applyBorder="1" applyAlignment="1">
      <alignment horizontal="center"/>
      <protection/>
    </xf>
    <xf numFmtId="49" fontId="19" fillId="0" borderId="19" xfId="21" applyNumberFormat="1" applyFont="1" applyBorder="1" applyAlignment="1">
      <alignment horizontal="left" vertical="center"/>
      <protection/>
    </xf>
    <xf numFmtId="49" fontId="19" fillId="0" borderId="4" xfId="21" applyNumberFormat="1" applyFont="1" applyBorder="1" applyAlignment="1">
      <alignment horizontal="left" vertical="center"/>
      <protection/>
    </xf>
    <xf numFmtId="49" fontId="4" fillId="0" borderId="19" xfId="21" applyNumberFormat="1" applyFont="1" applyBorder="1" applyAlignment="1">
      <alignment horizontal="center" vertical="center"/>
      <protection/>
    </xf>
    <xf numFmtId="49" fontId="4" fillId="0" borderId="4" xfId="21" applyNumberFormat="1" applyFont="1" applyBorder="1" applyAlignment="1">
      <alignment horizontal="center" vertical="center"/>
      <protection/>
    </xf>
    <xf numFmtId="49" fontId="19" fillId="0" borderId="19" xfId="21" applyNumberFormat="1" applyFont="1" applyBorder="1" applyAlignment="1">
      <alignment horizontal="center" vertical="center"/>
      <protection/>
    </xf>
    <xf numFmtId="0" fontId="1" fillId="0" borderId="19" xfId="21" applyBorder="1" applyAlignment="1">
      <alignment horizontal="center" vertical="center"/>
      <protection/>
    </xf>
    <xf numFmtId="0" fontId="1" fillId="0" borderId="4" xfId="21" applyBorder="1" applyAlignment="1">
      <alignment horizontal="center" vertical="center"/>
      <protection/>
    </xf>
    <xf numFmtId="0" fontId="10" fillId="0" borderId="7" xfId="21" applyFont="1" applyBorder="1" applyAlignment="1">
      <alignment horizontal="center" vertical="center" wrapText="1"/>
      <protection/>
    </xf>
    <xf numFmtId="0" fontId="10" fillId="0" borderId="8" xfId="21" applyFont="1" applyBorder="1" applyAlignment="1">
      <alignment horizontal="center" vertical="center" wrapText="1"/>
      <protection/>
    </xf>
    <xf numFmtId="0" fontId="10" fillId="0" borderId="12" xfId="21" applyFont="1" applyBorder="1" applyAlignment="1">
      <alignment horizontal="center" vertical="center" wrapText="1"/>
      <protection/>
    </xf>
    <xf numFmtId="0" fontId="19" fillId="3" borderId="20" xfId="21" applyFont="1" applyFill="1" applyBorder="1" applyAlignment="1">
      <alignment horizontal="right" vertical="center"/>
      <protection/>
    </xf>
    <xf numFmtId="0" fontId="19" fillId="3" borderId="21" xfId="21" applyFont="1" applyFill="1" applyBorder="1" applyAlignment="1">
      <alignment horizontal="right" vertical="center"/>
      <protection/>
    </xf>
    <xf numFmtId="0" fontId="19" fillId="3" borderId="22" xfId="21" applyFont="1" applyFill="1" applyBorder="1" applyAlignment="1">
      <alignment horizontal="right" vertical="center"/>
      <protection/>
    </xf>
    <xf numFmtId="0" fontId="19" fillId="3" borderId="23" xfId="21" applyFont="1" applyFill="1" applyBorder="1" applyAlignment="1">
      <alignment horizontal="right" vertical="center"/>
      <protection/>
    </xf>
    <xf numFmtId="0" fontId="15" fillId="7" borderId="7" xfId="21" applyFont="1" applyFill="1" applyBorder="1" applyAlignment="1">
      <alignment horizontal="left" vertical="center"/>
      <protection/>
    </xf>
    <xf numFmtId="0" fontId="15" fillId="7" borderId="8" xfId="21" applyFont="1" applyFill="1" applyBorder="1" applyAlignment="1">
      <alignment horizontal="left" vertical="center"/>
      <protection/>
    </xf>
    <xf numFmtId="0" fontId="15" fillId="7" borderId="12" xfId="21" applyFont="1" applyFill="1" applyBorder="1" applyAlignment="1">
      <alignment horizontal="left" vertical="center"/>
      <protection/>
    </xf>
    <xf numFmtId="0" fontId="29" fillId="0" borderId="0" xfId="21" applyFont="1" applyAlignment="1">
      <alignment horizontal="center" vertical="center"/>
      <protection/>
    </xf>
    <xf numFmtId="0" fontId="1" fillId="0" borderId="7" xfId="21" applyFont="1" applyBorder="1" applyAlignment="1">
      <alignment horizontal="left" vertical="center"/>
      <protection/>
    </xf>
    <xf numFmtId="0" fontId="1" fillId="0" borderId="8" xfId="21" applyFont="1" applyBorder="1" applyAlignment="1">
      <alignment horizontal="left" vertical="center"/>
      <protection/>
    </xf>
    <xf numFmtId="0" fontId="1" fillId="0" borderId="12" xfId="21" applyFont="1" applyBorder="1" applyAlignment="1">
      <alignment horizontal="left" vertical="center"/>
      <protection/>
    </xf>
    <xf numFmtId="0" fontId="15" fillId="0" borderId="0" xfId="21" applyFont="1" applyFill="1" applyBorder="1" applyAlignment="1">
      <alignment horizontal="left"/>
      <protection/>
    </xf>
    <xf numFmtId="49" fontId="19" fillId="0" borderId="0" xfId="21" applyNumberFormat="1" applyFont="1" applyBorder="1" applyAlignment="1">
      <alignment horizontal="left" vertical="center"/>
      <protection/>
    </xf>
    <xf numFmtId="0" fontId="20" fillId="0" borderId="24" xfId="21" applyFont="1" applyFill="1" applyBorder="1" applyAlignment="1">
      <alignment horizontal="center" vertical="center"/>
      <protection/>
    </xf>
    <xf numFmtId="0" fontId="10" fillId="0" borderId="25" xfId="21" applyFont="1" applyFill="1" applyBorder="1" applyAlignment="1">
      <alignment horizontal="center" vertical="center"/>
      <protection/>
    </xf>
    <xf numFmtId="0" fontId="10" fillId="0" borderId="26" xfId="21" applyFont="1" applyFill="1" applyBorder="1" applyAlignment="1">
      <alignment horizontal="center" vertical="center"/>
      <protection/>
    </xf>
    <xf numFmtId="0" fontId="19" fillId="0" borderId="0" xfId="21" applyFont="1" applyBorder="1" applyAlignment="1">
      <alignment vertical="center"/>
      <protection/>
    </xf>
    <xf numFmtId="0" fontId="13" fillId="0" borderId="0" xfId="21" applyFont="1" applyFill="1" applyBorder="1" applyAlignment="1">
      <alignment horizontal="left" vertical="center" wrapText="1"/>
      <protection/>
    </xf>
    <xf numFmtId="10" fontId="19" fillId="3" borderId="27" xfId="21" applyNumberFormat="1" applyFont="1" applyFill="1" applyBorder="1" applyAlignment="1">
      <alignment horizontal="center" vertical="center"/>
      <protection/>
    </xf>
    <xf numFmtId="10" fontId="19" fillId="3" borderId="28" xfId="21" applyNumberFormat="1" applyFont="1" applyFill="1" applyBorder="1" applyAlignment="1">
      <alignment horizontal="center" vertical="center"/>
      <protection/>
    </xf>
    <xf numFmtId="2" fontId="17" fillId="3" borderId="29" xfId="22" applyNumberFormat="1" applyFont="1" applyFill="1"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Moeda" xfId="20"/>
    <cellStyle name="Normal 10 2" xfId="21"/>
    <cellStyle name="Porcentagem 2 4" xfId="22"/>
    <cellStyle name="Normal 9" xfId="23"/>
    <cellStyle name="Normal 2" xfId="24"/>
    <cellStyle name="Vírgula 2" xfId="25"/>
    <cellStyle name="Porcentagem 2" xfId="26"/>
    <cellStyle name="Separador de milhares 2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619125</xdr:colOff>
      <xdr:row>0</xdr:row>
      <xdr:rowOff>933450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95250"/>
          <a:ext cx="9048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409575</xdr:colOff>
      <xdr:row>4</xdr:row>
      <xdr:rowOff>219075</xdr:rowOff>
    </xdr:to>
    <xdr:pic>
      <xdr:nvPicPr>
        <xdr:cNvPr id="2" name="Imagem 1" descr="Prefeitura Municipal de Búzio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4300"/>
          <a:ext cx="2590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dosEmop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dosEmopmo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UCAS\Desktop\OBRAS%20PMAB_2022\CAP&#195;O\RUA%20ALVES%20DE%20OLIVEIRA\SINAPI%2002-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PROJETOS\ITAOCARA\pav.%202020\projeto\PLANILHA%20M&#218;LTIPLA%202.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ECPPRO\Downloads\ANEXO%20IX%20-%20MODELO%20DE%20PROPOSTA%20DE%20PRECOS%20PLANILHA%20ORCAMENTARIA%20E%20BD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torial"/>
      <sheetName val="Banco"/>
      <sheetName val="Composições"/>
      <sheetName val="Cotações"/>
      <sheetName val="Relatórios"/>
      <sheetName val="Busca"/>
    </sheetNames>
    <sheetDataSet>
      <sheetData sheetId="0"/>
      <sheetData sheetId="1"/>
      <sheetData sheetId="2"/>
      <sheetData sheetId="3">
        <row r="22">
          <cell r="B22" t="str">
            <v>ÍNDICE</v>
          </cell>
        </row>
        <row r="25">
          <cell r="B25" t="str">
            <v>EMPRESAS</v>
          </cell>
        </row>
      </sheetData>
      <sheetData sheetId="4">
        <row r="1">
          <cell r="A1" t="str">
            <v>DADOS DOS RELATÓRIOS IMPORTADOS</v>
          </cell>
        </row>
        <row r="5">
          <cell r="A5" t="str">
            <v>TIPO</v>
          </cell>
        </row>
        <row r="6">
          <cell r="A6" t="str">
            <v>SINAPI-I</v>
          </cell>
        </row>
        <row r="7">
          <cell r="A7" t="str">
            <v>SINAPI-I</v>
          </cell>
        </row>
        <row r="8">
          <cell r="A8" t="str">
            <v>SINAPI-I</v>
          </cell>
        </row>
        <row r="9">
          <cell r="A9" t="str">
            <v>SINAPI-I</v>
          </cell>
        </row>
        <row r="10">
          <cell r="A10" t="str">
            <v>SINAPI-I</v>
          </cell>
        </row>
        <row r="11">
          <cell r="A11" t="str">
            <v>SINAPI-I</v>
          </cell>
        </row>
        <row r="12">
          <cell r="A12" t="str">
            <v>SINAPI</v>
          </cell>
        </row>
        <row r="13">
          <cell r="A13" t="str">
            <v>SINAPI</v>
          </cell>
        </row>
        <row r="14">
          <cell r="A14" t="str">
            <v>SINAPI</v>
          </cell>
        </row>
        <row r="15">
          <cell r="A15" t="str">
            <v>SINAPI</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6">
          <cell r="G6" t="str">
            <v>PREFEITURA MUNICIPAL DE ITAOCARA </v>
          </cell>
        </row>
        <row r="7">
          <cell r="G7" t="str">
            <v>ITAOCARA - RJ</v>
          </cell>
        </row>
        <row r="8">
          <cell r="G8" t="str">
            <v>01065412-75/2019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ILHA ORCAMENTARIA"/>
      <sheetName val="MEMÓRIA DE CÁLCULO"/>
      <sheetName val="BDI"/>
      <sheetName val="CRONOGRAMA "/>
      <sheetName val="ACERVO TÉCNICO"/>
      <sheetName val="CUSTO DIRETO"/>
      <sheetName val="RESUMO"/>
      <sheetName val="COMPOSICOES"/>
      <sheetName val="COMPOSICOES PROPRIAS"/>
      <sheetName val="COMPOSICOES AUXILIARES"/>
      <sheetName val="CURVA ABC SERVICOS"/>
      <sheetName val="CURVA ABC INSUMOS"/>
      <sheetName val="ENCARGOS SOCIA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60"/>
  <sheetViews>
    <sheetView tabSelected="1" view="pageBreakPreview" zoomScaleSheetLayoutView="100" workbookViewId="0" topLeftCell="A1">
      <selection activeCell="A4" sqref="A4:J4"/>
    </sheetView>
  </sheetViews>
  <sheetFormatPr defaultColWidth="9.140625" defaultRowHeight="15"/>
  <cols>
    <col min="1" max="1" width="5.140625" style="2" bestFit="1" customWidth="1"/>
    <col min="2" max="2" width="11.421875" style="0" customWidth="1"/>
    <col min="3" max="3" width="42.8515625" style="0" customWidth="1"/>
    <col min="4" max="5" width="8.57421875" style="0" customWidth="1"/>
    <col min="6" max="6" width="11.421875" style="3" customWidth="1"/>
    <col min="7" max="7" width="14.28125" style="4" customWidth="1"/>
    <col min="8" max="9" width="17.140625" style="4" customWidth="1"/>
    <col min="10" max="10" width="20.00390625" style="5" customWidth="1"/>
    <col min="11" max="11" width="7.8515625" style="0" customWidth="1"/>
    <col min="12" max="12" width="17.57421875" style="0" bestFit="1" customWidth="1"/>
  </cols>
  <sheetData>
    <row r="1" spans="1:10" ht="75" customHeight="1">
      <c r="A1" s="73"/>
      <c r="B1" s="73"/>
      <c r="C1" s="74" t="s">
        <v>336</v>
      </c>
      <c r="D1" s="75"/>
      <c r="E1" s="75"/>
      <c r="F1" s="75"/>
      <c r="G1" s="75"/>
      <c r="H1" s="75"/>
      <c r="I1" s="75"/>
      <c r="J1" s="75"/>
    </row>
    <row r="2" spans="1:10" ht="15">
      <c r="A2" s="73"/>
      <c r="B2" s="73"/>
      <c r="C2" s="73"/>
      <c r="D2" s="73"/>
      <c r="E2" s="73"/>
      <c r="F2" s="73"/>
      <c r="G2" s="73"/>
      <c r="H2" s="73"/>
      <c r="I2" s="73"/>
      <c r="J2" s="73"/>
    </row>
    <row r="3" spans="1:10" ht="30" customHeight="1">
      <c r="A3" s="76" t="s">
        <v>359</v>
      </c>
      <c r="B3" s="76"/>
      <c r="C3" s="76"/>
      <c r="D3" s="76"/>
      <c r="E3" s="76"/>
      <c r="F3" s="76"/>
      <c r="G3" s="76"/>
      <c r="H3" s="76"/>
      <c r="I3" s="76"/>
      <c r="J3" s="76"/>
    </row>
    <row r="4" spans="1:10" ht="15">
      <c r="A4" s="76"/>
      <c r="B4" s="76"/>
      <c r="C4" s="76"/>
      <c r="D4" s="76"/>
      <c r="E4" s="76"/>
      <c r="F4" s="76"/>
      <c r="G4" s="76"/>
      <c r="H4" s="76"/>
      <c r="I4" s="76"/>
      <c r="J4" s="76"/>
    </row>
    <row r="5" spans="1:10" ht="15">
      <c r="A5" s="80" t="s">
        <v>358</v>
      </c>
      <c r="B5" s="80"/>
      <c r="C5" s="80"/>
      <c r="D5" s="80"/>
      <c r="E5" s="80"/>
      <c r="F5" s="80"/>
      <c r="G5" s="80"/>
      <c r="H5" s="80"/>
      <c r="I5" s="80"/>
      <c r="J5" s="80"/>
    </row>
    <row r="6" spans="1:10" ht="15">
      <c r="A6" s="77" t="s">
        <v>361</v>
      </c>
      <c r="B6" s="78"/>
      <c r="C6" s="78"/>
      <c r="D6" s="78"/>
      <c r="E6" s="78"/>
      <c r="F6" s="78"/>
      <c r="G6" s="78"/>
      <c r="H6" s="78"/>
      <c r="I6" s="78"/>
      <c r="J6" s="79"/>
    </row>
    <row r="7" spans="1:10" s="1" customFormat="1" ht="22.5">
      <c r="A7" s="29" t="s">
        <v>329</v>
      </c>
      <c r="B7" s="29" t="s">
        <v>52</v>
      </c>
      <c r="C7" s="29" t="s">
        <v>53</v>
      </c>
      <c r="D7" s="29" t="s">
        <v>330</v>
      </c>
      <c r="E7" s="29" t="s">
        <v>331</v>
      </c>
      <c r="F7" s="30" t="s">
        <v>55</v>
      </c>
      <c r="G7" s="29" t="s">
        <v>332</v>
      </c>
      <c r="H7" s="29" t="s">
        <v>0</v>
      </c>
      <c r="I7" s="29" t="s">
        <v>333</v>
      </c>
      <c r="J7" s="30" t="s">
        <v>334</v>
      </c>
    </row>
    <row r="8" spans="1:10" ht="15">
      <c r="A8" s="32"/>
      <c r="B8" s="81" t="s">
        <v>5</v>
      </c>
      <c r="C8" s="82"/>
      <c r="D8" s="82"/>
      <c r="E8" s="82"/>
      <c r="F8" s="82"/>
      <c r="G8" s="82"/>
      <c r="H8" s="83"/>
      <c r="I8" s="31">
        <f>SUBTOTAL(9,I9:I23)</f>
        <v>0</v>
      </c>
      <c r="J8" s="31">
        <f>SUBTOTAL(9,J9:J23)</f>
        <v>0</v>
      </c>
    </row>
    <row r="9" spans="1:10" ht="33.75">
      <c r="A9" s="6">
        <v>1</v>
      </c>
      <c r="B9" s="7" t="s">
        <v>170</v>
      </c>
      <c r="C9" s="8" t="s">
        <v>56</v>
      </c>
      <c r="D9" s="9" t="s">
        <v>343</v>
      </c>
      <c r="E9" s="9" t="s">
        <v>57</v>
      </c>
      <c r="F9" s="10">
        <v>21</v>
      </c>
      <c r="G9" s="11"/>
      <c r="H9" s="11">
        <f>ROUND(G9*1.2247,2)</f>
        <v>0</v>
      </c>
      <c r="I9" s="11">
        <f>ROUND(F9*G9,2)</f>
        <v>0</v>
      </c>
      <c r="J9" s="12">
        <f>ROUND(H9*F9,2)</f>
        <v>0</v>
      </c>
    </row>
    <row r="10" spans="1:10" ht="67.5">
      <c r="A10" s="6">
        <v>2</v>
      </c>
      <c r="B10" s="7" t="s">
        <v>171</v>
      </c>
      <c r="C10" s="8" t="s">
        <v>58</v>
      </c>
      <c r="D10" s="9" t="s">
        <v>343</v>
      </c>
      <c r="E10" s="9" t="s">
        <v>59</v>
      </c>
      <c r="F10" s="10">
        <v>2380</v>
      </c>
      <c r="G10" s="11"/>
      <c r="H10" s="11">
        <f aca="true" t="shared" si="0" ref="H10:H25">ROUND(G10*1.2247,2)</f>
        <v>0</v>
      </c>
      <c r="I10" s="11">
        <f aca="true" t="shared" si="1" ref="I10:I23">ROUND(F10*G10,2)</f>
        <v>0</v>
      </c>
      <c r="J10" s="12">
        <f aca="true" t="shared" si="2" ref="J10:J23">ROUND(H10*F10,2)</f>
        <v>0</v>
      </c>
    </row>
    <row r="11" spans="1:10" ht="90">
      <c r="A11" s="6">
        <v>3</v>
      </c>
      <c r="B11" s="7" t="s">
        <v>173</v>
      </c>
      <c r="C11" s="8" t="s">
        <v>60</v>
      </c>
      <c r="D11" s="9" t="s">
        <v>343</v>
      </c>
      <c r="E11" s="9" t="s">
        <v>61</v>
      </c>
      <c r="F11" s="10">
        <v>24</v>
      </c>
      <c r="G11" s="11"/>
      <c r="H11" s="11">
        <f t="shared" si="0"/>
        <v>0</v>
      </c>
      <c r="I11" s="11">
        <f t="shared" si="1"/>
        <v>0</v>
      </c>
      <c r="J11" s="12">
        <f t="shared" si="2"/>
        <v>0</v>
      </c>
    </row>
    <row r="12" spans="1:10" ht="112.5">
      <c r="A12" s="6">
        <v>4</v>
      </c>
      <c r="B12" s="7" t="s">
        <v>172</v>
      </c>
      <c r="C12" s="8" t="s">
        <v>327</v>
      </c>
      <c r="D12" s="9" t="s">
        <v>343</v>
      </c>
      <c r="E12" s="9" t="s">
        <v>61</v>
      </c>
      <c r="F12" s="10">
        <v>24</v>
      </c>
      <c r="G12" s="11"/>
      <c r="H12" s="11">
        <f t="shared" si="0"/>
        <v>0</v>
      </c>
      <c r="I12" s="11">
        <f aca="true" t="shared" si="3" ref="I12">ROUND(F12*G12,2)</f>
        <v>0</v>
      </c>
      <c r="J12" s="12">
        <f aca="true" t="shared" si="4" ref="J12">ROUND(H12*F12,2)</f>
        <v>0</v>
      </c>
    </row>
    <row r="13" spans="1:10" ht="78.75">
      <c r="A13" s="6">
        <v>5</v>
      </c>
      <c r="B13" s="7" t="s">
        <v>174</v>
      </c>
      <c r="C13" s="8" t="s">
        <v>62</v>
      </c>
      <c r="D13" s="9" t="s">
        <v>343</v>
      </c>
      <c r="E13" s="9" t="s">
        <v>61</v>
      </c>
      <c r="F13" s="10">
        <v>96</v>
      </c>
      <c r="G13" s="11"/>
      <c r="H13" s="11">
        <f t="shared" si="0"/>
        <v>0</v>
      </c>
      <c r="I13" s="11">
        <f t="shared" si="1"/>
        <v>0</v>
      </c>
      <c r="J13" s="12">
        <f t="shared" si="2"/>
        <v>0</v>
      </c>
    </row>
    <row r="14" spans="1:10" ht="56.25">
      <c r="A14" s="6">
        <v>6</v>
      </c>
      <c r="B14" s="7" t="s">
        <v>175</v>
      </c>
      <c r="C14" s="8" t="s">
        <v>328</v>
      </c>
      <c r="D14" s="9" t="s">
        <v>343</v>
      </c>
      <c r="E14" s="9" t="s">
        <v>314</v>
      </c>
      <c r="F14" s="10">
        <v>240</v>
      </c>
      <c r="G14" s="11"/>
      <c r="H14" s="11">
        <f t="shared" si="0"/>
        <v>0</v>
      </c>
      <c r="I14" s="11">
        <f aca="true" t="shared" si="5" ref="I14">ROUND(F14*G14,2)</f>
        <v>0</v>
      </c>
      <c r="J14" s="12">
        <f aca="true" t="shared" si="6" ref="J14">ROUND(H14*F14,2)</f>
        <v>0</v>
      </c>
    </row>
    <row r="15" spans="1:10" ht="56.25">
      <c r="A15" s="6">
        <v>7</v>
      </c>
      <c r="B15" s="7" t="s">
        <v>176</v>
      </c>
      <c r="C15" s="8" t="s">
        <v>63</v>
      </c>
      <c r="D15" s="9" t="s">
        <v>343</v>
      </c>
      <c r="E15" s="9" t="s">
        <v>54</v>
      </c>
      <c r="F15" s="10">
        <v>2</v>
      </c>
      <c r="G15" s="11"/>
      <c r="H15" s="11">
        <f t="shared" si="0"/>
        <v>0</v>
      </c>
      <c r="I15" s="11">
        <f t="shared" si="1"/>
        <v>0</v>
      </c>
      <c r="J15" s="12">
        <f t="shared" si="2"/>
        <v>0</v>
      </c>
    </row>
    <row r="16" spans="1:10" ht="45">
      <c r="A16" s="6">
        <v>8</v>
      </c>
      <c r="B16" s="7" t="s">
        <v>177</v>
      </c>
      <c r="C16" s="8" t="s">
        <v>64</v>
      </c>
      <c r="D16" s="9" t="s">
        <v>343</v>
      </c>
      <c r="E16" s="9" t="s">
        <v>54</v>
      </c>
      <c r="F16" s="10">
        <v>2</v>
      </c>
      <c r="G16" s="11"/>
      <c r="H16" s="11">
        <f t="shared" si="0"/>
        <v>0</v>
      </c>
      <c r="I16" s="11">
        <f t="shared" si="1"/>
        <v>0</v>
      </c>
      <c r="J16" s="12">
        <f t="shared" si="2"/>
        <v>0</v>
      </c>
    </row>
    <row r="17" spans="1:10" ht="33.75">
      <c r="A17" s="6">
        <v>9</v>
      </c>
      <c r="B17" s="7" t="s">
        <v>178</v>
      </c>
      <c r="C17" s="8" t="s">
        <v>65</v>
      </c>
      <c r="D17" s="9" t="s">
        <v>343</v>
      </c>
      <c r="E17" s="9" t="s">
        <v>59</v>
      </c>
      <c r="F17" s="10">
        <v>60</v>
      </c>
      <c r="G17" s="11"/>
      <c r="H17" s="11">
        <f t="shared" si="0"/>
        <v>0</v>
      </c>
      <c r="I17" s="11">
        <f t="shared" si="1"/>
        <v>0</v>
      </c>
      <c r="J17" s="12">
        <f t="shared" si="2"/>
        <v>0</v>
      </c>
    </row>
    <row r="18" spans="1:10" ht="67.5">
      <c r="A18" s="6">
        <v>10</v>
      </c>
      <c r="B18" s="7" t="s">
        <v>179</v>
      </c>
      <c r="C18" s="8" t="s">
        <v>66</v>
      </c>
      <c r="D18" s="9" t="s">
        <v>343</v>
      </c>
      <c r="E18" s="9" t="s">
        <v>67</v>
      </c>
      <c r="F18" s="10">
        <v>200</v>
      </c>
      <c r="G18" s="11"/>
      <c r="H18" s="11">
        <f t="shared" si="0"/>
        <v>0</v>
      </c>
      <c r="I18" s="11">
        <f t="shared" si="1"/>
        <v>0</v>
      </c>
      <c r="J18" s="12">
        <f t="shared" si="2"/>
        <v>0</v>
      </c>
    </row>
    <row r="19" spans="1:10" ht="67.5">
      <c r="A19" s="6">
        <v>11</v>
      </c>
      <c r="B19" s="7" t="s">
        <v>180</v>
      </c>
      <c r="C19" s="8" t="s">
        <v>68</v>
      </c>
      <c r="D19" s="9" t="s">
        <v>343</v>
      </c>
      <c r="E19" s="9" t="s">
        <v>54</v>
      </c>
      <c r="F19" s="10">
        <v>120</v>
      </c>
      <c r="G19" s="11"/>
      <c r="H19" s="11">
        <f t="shared" si="0"/>
        <v>0</v>
      </c>
      <c r="I19" s="11">
        <f t="shared" si="1"/>
        <v>0</v>
      </c>
      <c r="J19" s="12">
        <f t="shared" si="2"/>
        <v>0</v>
      </c>
    </row>
    <row r="20" spans="1:10" ht="56.25">
      <c r="A20" s="6">
        <v>12</v>
      </c>
      <c r="B20" s="7" t="s">
        <v>181</v>
      </c>
      <c r="C20" s="8" t="s">
        <v>69</v>
      </c>
      <c r="D20" s="9" t="s">
        <v>343</v>
      </c>
      <c r="E20" s="9" t="s">
        <v>54</v>
      </c>
      <c r="F20" s="10">
        <v>120</v>
      </c>
      <c r="G20" s="11"/>
      <c r="H20" s="11">
        <f t="shared" si="0"/>
        <v>0</v>
      </c>
      <c r="I20" s="11">
        <f t="shared" si="1"/>
        <v>0</v>
      </c>
      <c r="J20" s="12">
        <f t="shared" si="2"/>
        <v>0</v>
      </c>
    </row>
    <row r="21" spans="1:10" ht="33.75">
      <c r="A21" s="6">
        <v>13</v>
      </c>
      <c r="B21" s="7" t="s">
        <v>190</v>
      </c>
      <c r="C21" s="8" t="s">
        <v>70</v>
      </c>
      <c r="D21" s="9" t="s">
        <v>343</v>
      </c>
      <c r="E21" s="9" t="s">
        <v>71</v>
      </c>
      <c r="F21" s="10">
        <v>360</v>
      </c>
      <c r="G21" s="11"/>
      <c r="H21" s="11">
        <f t="shared" si="0"/>
        <v>0</v>
      </c>
      <c r="I21" s="11">
        <f t="shared" si="1"/>
        <v>0</v>
      </c>
      <c r="J21" s="12">
        <f t="shared" si="2"/>
        <v>0</v>
      </c>
    </row>
    <row r="22" spans="1:10" ht="22.5">
      <c r="A22" s="6">
        <v>14</v>
      </c>
      <c r="B22" s="7" t="s">
        <v>192</v>
      </c>
      <c r="C22" s="8" t="s">
        <v>72</v>
      </c>
      <c r="D22" s="9" t="s">
        <v>343</v>
      </c>
      <c r="E22" s="9" t="s">
        <v>54</v>
      </c>
      <c r="F22" s="10">
        <v>4</v>
      </c>
      <c r="G22" s="11"/>
      <c r="H22" s="11">
        <f t="shared" si="0"/>
        <v>0</v>
      </c>
      <c r="I22" s="11">
        <f t="shared" si="1"/>
        <v>0</v>
      </c>
      <c r="J22" s="12">
        <f t="shared" si="2"/>
        <v>0</v>
      </c>
    </row>
    <row r="23" spans="1:10" ht="67.5">
      <c r="A23" s="6">
        <v>15</v>
      </c>
      <c r="B23" s="7" t="s">
        <v>200</v>
      </c>
      <c r="C23" s="8" t="s">
        <v>73</v>
      </c>
      <c r="D23" s="9" t="s">
        <v>343</v>
      </c>
      <c r="E23" s="9" t="s">
        <v>59</v>
      </c>
      <c r="F23" s="10">
        <v>60</v>
      </c>
      <c r="G23" s="11"/>
      <c r="H23" s="11">
        <f t="shared" si="0"/>
        <v>0</v>
      </c>
      <c r="I23" s="11">
        <f t="shared" si="1"/>
        <v>0</v>
      </c>
      <c r="J23" s="12">
        <f t="shared" si="2"/>
        <v>0</v>
      </c>
    </row>
    <row r="24" spans="1:10" ht="15">
      <c r="A24" s="32"/>
      <c r="B24" s="70" t="s">
        <v>1</v>
      </c>
      <c r="C24" s="71"/>
      <c r="D24" s="71"/>
      <c r="E24" s="71"/>
      <c r="F24" s="71"/>
      <c r="G24" s="71"/>
      <c r="H24" s="72"/>
      <c r="I24" s="31">
        <f>SUBTOTAL(9,I25:I67)</f>
        <v>0</v>
      </c>
      <c r="J24" s="31">
        <f>SUBTOTAL(9,J25:J67)</f>
        <v>0</v>
      </c>
    </row>
    <row r="25" spans="1:10" ht="33.75">
      <c r="A25" s="6">
        <v>16</v>
      </c>
      <c r="B25" s="7" t="s">
        <v>182</v>
      </c>
      <c r="C25" s="8" t="s">
        <v>74</v>
      </c>
      <c r="D25" s="9" t="s">
        <v>343</v>
      </c>
      <c r="E25" s="9" t="s">
        <v>75</v>
      </c>
      <c r="F25" s="10">
        <v>2100</v>
      </c>
      <c r="G25" s="11"/>
      <c r="H25" s="11">
        <f t="shared" si="0"/>
        <v>0</v>
      </c>
      <c r="I25" s="11">
        <f aca="true" t="shared" si="7" ref="I25">ROUND(F25*G25,2)</f>
        <v>0</v>
      </c>
      <c r="J25" s="12">
        <f aca="true" t="shared" si="8" ref="J25">ROUND(H25*F25,2)</f>
        <v>0</v>
      </c>
    </row>
    <row r="26" spans="1:10" ht="67.5">
      <c r="A26" s="6">
        <v>17</v>
      </c>
      <c r="B26" s="7" t="s">
        <v>183</v>
      </c>
      <c r="C26" s="8" t="s">
        <v>76</v>
      </c>
      <c r="D26" s="9" t="s">
        <v>343</v>
      </c>
      <c r="E26" s="9" t="s">
        <v>75</v>
      </c>
      <c r="F26" s="10">
        <v>15700</v>
      </c>
      <c r="G26" s="11"/>
      <c r="H26" s="11">
        <f aca="true" t="shared" si="9" ref="H26:H89">ROUND(G26*1.2247,2)</f>
        <v>0</v>
      </c>
      <c r="I26" s="11">
        <f aca="true" t="shared" si="10" ref="I26:I67">ROUND(F26*G26,2)</f>
        <v>0</v>
      </c>
      <c r="J26" s="12">
        <f aca="true" t="shared" si="11" ref="J26:J67">ROUND(H26*F26,2)</f>
        <v>0</v>
      </c>
    </row>
    <row r="27" spans="1:10" ht="33.75">
      <c r="A27" s="6">
        <v>18</v>
      </c>
      <c r="B27" s="7" t="s">
        <v>184</v>
      </c>
      <c r="C27" s="8" t="s">
        <v>77</v>
      </c>
      <c r="D27" s="9" t="s">
        <v>343</v>
      </c>
      <c r="E27" s="9" t="s">
        <v>75</v>
      </c>
      <c r="F27" s="10">
        <v>85050</v>
      </c>
      <c r="G27" s="11"/>
      <c r="H27" s="11">
        <f t="shared" si="9"/>
        <v>0</v>
      </c>
      <c r="I27" s="11">
        <f t="shared" si="10"/>
        <v>0</v>
      </c>
      <c r="J27" s="12">
        <f t="shared" si="11"/>
        <v>0</v>
      </c>
    </row>
    <row r="28" spans="1:10" ht="22.5">
      <c r="A28" s="6">
        <v>19</v>
      </c>
      <c r="B28" s="7" t="s">
        <v>243</v>
      </c>
      <c r="C28" s="8" t="s">
        <v>78</v>
      </c>
      <c r="D28" s="9" t="s">
        <v>343</v>
      </c>
      <c r="E28" s="9" t="s">
        <v>75</v>
      </c>
      <c r="F28" s="10">
        <v>6310</v>
      </c>
      <c r="G28" s="11"/>
      <c r="H28" s="11">
        <f t="shared" si="9"/>
        <v>0</v>
      </c>
      <c r="I28" s="11">
        <f t="shared" si="10"/>
        <v>0</v>
      </c>
      <c r="J28" s="12">
        <f t="shared" si="11"/>
        <v>0</v>
      </c>
    </row>
    <row r="29" spans="1:10" ht="67.5">
      <c r="A29" s="6">
        <v>20</v>
      </c>
      <c r="B29" s="7" t="s">
        <v>185</v>
      </c>
      <c r="C29" s="8" t="s">
        <v>79</v>
      </c>
      <c r="D29" s="9" t="s">
        <v>343</v>
      </c>
      <c r="E29" s="9" t="s">
        <v>75</v>
      </c>
      <c r="F29" s="10">
        <v>110250</v>
      </c>
      <c r="G29" s="11"/>
      <c r="H29" s="11">
        <f t="shared" si="9"/>
        <v>0</v>
      </c>
      <c r="I29" s="11">
        <f t="shared" si="10"/>
        <v>0</v>
      </c>
      <c r="J29" s="12">
        <f t="shared" si="11"/>
        <v>0</v>
      </c>
    </row>
    <row r="30" spans="1:10" ht="78.75">
      <c r="A30" s="6">
        <v>21</v>
      </c>
      <c r="B30" s="7" t="s">
        <v>186</v>
      </c>
      <c r="C30" s="8" t="s">
        <v>80</v>
      </c>
      <c r="D30" s="9" t="s">
        <v>343</v>
      </c>
      <c r="E30" s="9" t="s">
        <v>75</v>
      </c>
      <c r="F30" s="10">
        <v>15400</v>
      </c>
      <c r="G30" s="11"/>
      <c r="H30" s="11">
        <f t="shared" si="9"/>
        <v>0</v>
      </c>
      <c r="I30" s="11">
        <f t="shared" si="10"/>
        <v>0</v>
      </c>
      <c r="J30" s="12">
        <f t="shared" si="11"/>
        <v>0</v>
      </c>
    </row>
    <row r="31" spans="1:10" ht="78.75">
      <c r="A31" s="6">
        <v>22</v>
      </c>
      <c r="B31" s="7" t="s">
        <v>187</v>
      </c>
      <c r="C31" s="8" t="s">
        <v>81</v>
      </c>
      <c r="D31" s="9" t="s">
        <v>343</v>
      </c>
      <c r="E31" s="9" t="s">
        <v>75</v>
      </c>
      <c r="F31" s="10">
        <v>15400</v>
      </c>
      <c r="G31" s="11"/>
      <c r="H31" s="11">
        <f t="shared" si="9"/>
        <v>0</v>
      </c>
      <c r="I31" s="11">
        <f t="shared" si="10"/>
        <v>0</v>
      </c>
      <c r="J31" s="12">
        <f t="shared" si="11"/>
        <v>0</v>
      </c>
    </row>
    <row r="32" spans="1:10" ht="78.75">
      <c r="A32" s="6">
        <v>23</v>
      </c>
      <c r="B32" s="7" t="s">
        <v>188</v>
      </c>
      <c r="C32" s="8" t="s">
        <v>6</v>
      </c>
      <c r="D32" s="9" t="s">
        <v>343</v>
      </c>
      <c r="E32" s="9" t="s">
        <v>75</v>
      </c>
      <c r="F32" s="10">
        <v>4620</v>
      </c>
      <c r="G32" s="11"/>
      <c r="H32" s="11">
        <f t="shared" si="9"/>
        <v>0</v>
      </c>
      <c r="I32" s="11">
        <f t="shared" si="10"/>
        <v>0</v>
      </c>
      <c r="J32" s="12">
        <f t="shared" si="11"/>
        <v>0</v>
      </c>
    </row>
    <row r="33" spans="1:10" ht="78.75">
      <c r="A33" s="6">
        <v>24</v>
      </c>
      <c r="B33" s="7" t="s">
        <v>189</v>
      </c>
      <c r="C33" s="8" t="s">
        <v>340</v>
      </c>
      <c r="D33" s="9" t="s">
        <v>343</v>
      </c>
      <c r="E33" s="9" t="s">
        <v>82</v>
      </c>
      <c r="F33" s="10">
        <v>11433915</v>
      </c>
      <c r="G33" s="11"/>
      <c r="H33" s="11">
        <f t="shared" si="9"/>
        <v>0</v>
      </c>
      <c r="I33" s="11">
        <f t="shared" si="10"/>
        <v>0</v>
      </c>
      <c r="J33" s="12">
        <f t="shared" si="11"/>
        <v>0</v>
      </c>
    </row>
    <row r="34" spans="1:10" ht="90">
      <c r="A34" s="6">
        <v>25</v>
      </c>
      <c r="B34" s="7" t="s">
        <v>191</v>
      </c>
      <c r="C34" s="8" t="s">
        <v>83</v>
      </c>
      <c r="D34" s="9" t="s">
        <v>343</v>
      </c>
      <c r="E34" s="9" t="s">
        <v>84</v>
      </c>
      <c r="F34" s="10">
        <v>228678.3</v>
      </c>
      <c r="G34" s="11"/>
      <c r="H34" s="11">
        <f t="shared" si="9"/>
        <v>0</v>
      </c>
      <c r="I34" s="11">
        <f t="shared" si="10"/>
        <v>0</v>
      </c>
      <c r="J34" s="12">
        <f t="shared" si="11"/>
        <v>0</v>
      </c>
    </row>
    <row r="35" spans="1:10" ht="45">
      <c r="A35" s="6">
        <v>26</v>
      </c>
      <c r="B35" s="7" t="s">
        <v>199</v>
      </c>
      <c r="C35" s="8" t="s">
        <v>85</v>
      </c>
      <c r="D35" s="9" t="s">
        <v>343</v>
      </c>
      <c r="E35" s="9" t="s">
        <v>54</v>
      </c>
      <c r="F35" s="10">
        <v>350</v>
      </c>
      <c r="G35" s="11"/>
      <c r="H35" s="11">
        <f t="shared" si="9"/>
        <v>0</v>
      </c>
      <c r="I35" s="11">
        <f t="shared" si="10"/>
        <v>0</v>
      </c>
      <c r="J35" s="12">
        <f t="shared" si="11"/>
        <v>0</v>
      </c>
    </row>
    <row r="36" spans="1:10" ht="67.5">
      <c r="A36" s="6">
        <v>27</v>
      </c>
      <c r="B36" s="7" t="s">
        <v>3</v>
      </c>
      <c r="C36" s="8" t="s">
        <v>86</v>
      </c>
      <c r="D36" s="9" t="s">
        <v>343</v>
      </c>
      <c r="E36" s="9" t="s">
        <v>75</v>
      </c>
      <c r="F36" s="10">
        <v>7052.5</v>
      </c>
      <c r="G36" s="11"/>
      <c r="H36" s="11">
        <f t="shared" si="9"/>
        <v>0</v>
      </c>
      <c r="I36" s="11">
        <f t="shared" si="10"/>
        <v>0</v>
      </c>
      <c r="J36" s="12">
        <f t="shared" si="11"/>
        <v>0</v>
      </c>
    </row>
    <row r="37" spans="1:10" ht="101.25">
      <c r="A37" s="6">
        <v>28</v>
      </c>
      <c r="B37" s="7" t="s">
        <v>205</v>
      </c>
      <c r="C37" s="8" t="s">
        <v>87</v>
      </c>
      <c r="D37" s="9" t="s">
        <v>343</v>
      </c>
      <c r="E37" s="9" t="s">
        <v>59</v>
      </c>
      <c r="F37" s="10">
        <v>16100</v>
      </c>
      <c r="G37" s="11"/>
      <c r="H37" s="11">
        <f t="shared" si="9"/>
        <v>0</v>
      </c>
      <c r="I37" s="11">
        <f t="shared" si="10"/>
        <v>0</v>
      </c>
      <c r="J37" s="12">
        <f t="shared" si="11"/>
        <v>0</v>
      </c>
    </row>
    <row r="38" spans="1:10" ht="101.25">
      <c r="A38" s="6">
        <v>29</v>
      </c>
      <c r="B38" s="7" t="s">
        <v>214</v>
      </c>
      <c r="C38" s="8" t="s">
        <v>88</v>
      </c>
      <c r="D38" s="9" t="s">
        <v>343</v>
      </c>
      <c r="E38" s="9" t="s">
        <v>67</v>
      </c>
      <c r="F38" s="10">
        <v>20160</v>
      </c>
      <c r="G38" s="11"/>
      <c r="H38" s="11">
        <f t="shared" si="9"/>
        <v>0</v>
      </c>
      <c r="I38" s="11">
        <f t="shared" si="10"/>
        <v>0</v>
      </c>
      <c r="J38" s="12">
        <f t="shared" si="11"/>
        <v>0</v>
      </c>
    </row>
    <row r="39" spans="1:10" ht="101.25">
      <c r="A39" s="6">
        <v>30</v>
      </c>
      <c r="B39" s="7" t="s">
        <v>215</v>
      </c>
      <c r="C39" s="8" t="s">
        <v>89</v>
      </c>
      <c r="D39" s="9" t="s">
        <v>343</v>
      </c>
      <c r="E39" s="9" t="s">
        <v>67</v>
      </c>
      <c r="F39" s="10">
        <v>8820</v>
      </c>
      <c r="G39" s="11"/>
      <c r="H39" s="11">
        <f t="shared" si="9"/>
        <v>0</v>
      </c>
      <c r="I39" s="11">
        <f t="shared" si="10"/>
        <v>0</v>
      </c>
      <c r="J39" s="12">
        <f t="shared" si="11"/>
        <v>0</v>
      </c>
    </row>
    <row r="40" spans="1:10" ht="101.25">
      <c r="A40" s="6">
        <v>31</v>
      </c>
      <c r="B40" s="7" t="s">
        <v>216</v>
      </c>
      <c r="C40" s="8" t="s">
        <v>90</v>
      </c>
      <c r="D40" s="9" t="s">
        <v>343</v>
      </c>
      <c r="E40" s="9" t="s">
        <v>67</v>
      </c>
      <c r="F40" s="10">
        <v>1620</v>
      </c>
      <c r="G40" s="11"/>
      <c r="H40" s="11">
        <f t="shared" si="9"/>
        <v>0</v>
      </c>
      <c r="I40" s="11">
        <f t="shared" si="10"/>
        <v>0</v>
      </c>
      <c r="J40" s="12">
        <f t="shared" si="11"/>
        <v>0</v>
      </c>
    </row>
    <row r="41" spans="1:10" ht="101.25">
      <c r="A41" s="6">
        <v>32</v>
      </c>
      <c r="B41" s="7" t="s">
        <v>217</v>
      </c>
      <c r="C41" s="8" t="s">
        <v>91</v>
      </c>
      <c r="D41" s="9" t="s">
        <v>343</v>
      </c>
      <c r="E41" s="9" t="s">
        <v>67</v>
      </c>
      <c r="F41" s="10">
        <v>1680</v>
      </c>
      <c r="G41" s="11"/>
      <c r="H41" s="11">
        <f t="shared" si="9"/>
        <v>0</v>
      </c>
      <c r="I41" s="11">
        <f t="shared" si="10"/>
        <v>0</v>
      </c>
      <c r="J41" s="12">
        <f t="shared" si="11"/>
        <v>0</v>
      </c>
    </row>
    <row r="42" spans="1:10" ht="101.25">
      <c r="A42" s="6">
        <v>33</v>
      </c>
      <c r="B42" s="7" t="s">
        <v>218</v>
      </c>
      <c r="C42" s="8" t="s">
        <v>92</v>
      </c>
      <c r="D42" s="9" t="s">
        <v>343</v>
      </c>
      <c r="E42" s="9" t="s">
        <v>67</v>
      </c>
      <c r="F42" s="10">
        <v>1680</v>
      </c>
      <c r="G42" s="11"/>
      <c r="H42" s="11">
        <f t="shared" si="9"/>
        <v>0</v>
      </c>
      <c r="I42" s="11">
        <f t="shared" si="10"/>
        <v>0</v>
      </c>
      <c r="J42" s="12">
        <f t="shared" si="11"/>
        <v>0</v>
      </c>
    </row>
    <row r="43" spans="1:10" ht="101.25">
      <c r="A43" s="6">
        <v>34</v>
      </c>
      <c r="B43" s="7" t="s">
        <v>219</v>
      </c>
      <c r="C43" s="8" t="s">
        <v>93</v>
      </c>
      <c r="D43" s="9" t="s">
        <v>343</v>
      </c>
      <c r="E43" s="9" t="s">
        <v>67</v>
      </c>
      <c r="F43" s="10">
        <v>6720</v>
      </c>
      <c r="G43" s="11"/>
      <c r="H43" s="11">
        <f t="shared" si="9"/>
        <v>0</v>
      </c>
      <c r="I43" s="11">
        <f t="shared" si="10"/>
        <v>0</v>
      </c>
      <c r="J43" s="12">
        <f t="shared" si="11"/>
        <v>0</v>
      </c>
    </row>
    <row r="44" spans="1:10" ht="101.25">
      <c r="A44" s="6">
        <v>35</v>
      </c>
      <c r="B44" s="7" t="s">
        <v>220</v>
      </c>
      <c r="C44" s="8" t="s">
        <v>94</v>
      </c>
      <c r="D44" s="9" t="s">
        <v>343</v>
      </c>
      <c r="E44" s="9" t="s">
        <v>67</v>
      </c>
      <c r="F44" s="10">
        <v>1360</v>
      </c>
      <c r="G44" s="11"/>
      <c r="H44" s="11">
        <f t="shared" si="9"/>
        <v>0</v>
      </c>
      <c r="I44" s="11">
        <f t="shared" si="10"/>
        <v>0</v>
      </c>
      <c r="J44" s="12">
        <f t="shared" si="11"/>
        <v>0</v>
      </c>
    </row>
    <row r="45" spans="1:10" ht="101.25">
      <c r="A45" s="6">
        <v>36</v>
      </c>
      <c r="B45" s="7" t="s">
        <v>221</v>
      </c>
      <c r="C45" s="8" t="s">
        <v>95</v>
      </c>
      <c r="D45" s="9" t="s">
        <v>343</v>
      </c>
      <c r="E45" s="9" t="s">
        <v>67</v>
      </c>
      <c r="F45" s="10">
        <v>1360</v>
      </c>
      <c r="G45" s="11"/>
      <c r="H45" s="11">
        <f t="shared" si="9"/>
        <v>0</v>
      </c>
      <c r="I45" s="11">
        <f t="shared" si="10"/>
        <v>0</v>
      </c>
      <c r="J45" s="12">
        <f t="shared" si="11"/>
        <v>0</v>
      </c>
    </row>
    <row r="46" spans="1:10" ht="101.25">
      <c r="A46" s="6">
        <v>37</v>
      </c>
      <c r="B46" s="7" t="s">
        <v>222</v>
      </c>
      <c r="C46" s="8" t="s">
        <v>96</v>
      </c>
      <c r="D46" s="9" t="s">
        <v>343</v>
      </c>
      <c r="E46" s="9" t="s">
        <v>67</v>
      </c>
      <c r="F46" s="10">
        <v>3920</v>
      </c>
      <c r="G46" s="11"/>
      <c r="H46" s="11">
        <f t="shared" si="9"/>
        <v>0</v>
      </c>
      <c r="I46" s="11">
        <f t="shared" si="10"/>
        <v>0</v>
      </c>
      <c r="J46" s="12">
        <f t="shared" si="11"/>
        <v>0</v>
      </c>
    </row>
    <row r="47" spans="1:10" ht="101.25">
      <c r="A47" s="6">
        <v>38</v>
      </c>
      <c r="B47" s="7" t="s">
        <v>223</v>
      </c>
      <c r="C47" s="8" t="s">
        <v>97</v>
      </c>
      <c r="D47" s="9" t="s">
        <v>343</v>
      </c>
      <c r="E47" s="9" t="s">
        <v>67</v>
      </c>
      <c r="F47" s="10">
        <v>120</v>
      </c>
      <c r="G47" s="11"/>
      <c r="H47" s="11">
        <f t="shared" si="9"/>
        <v>0</v>
      </c>
      <c r="I47" s="11">
        <f t="shared" si="10"/>
        <v>0</v>
      </c>
      <c r="J47" s="12">
        <f t="shared" si="11"/>
        <v>0</v>
      </c>
    </row>
    <row r="48" spans="1:10" ht="101.25">
      <c r="A48" s="6">
        <v>39</v>
      </c>
      <c r="B48" s="7" t="s">
        <v>224</v>
      </c>
      <c r="C48" s="8" t="s">
        <v>98</v>
      </c>
      <c r="D48" s="9" t="s">
        <v>343</v>
      </c>
      <c r="E48" s="9" t="s">
        <v>67</v>
      </c>
      <c r="F48" s="10">
        <v>120</v>
      </c>
      <c r="G48" s="11"/>
      <c r="H48" s="11">
        <f t="shared" si="9"/>
        <v>0</v>
      </c>
      <c r="I48" s="11">
        <f t="shared" si="10"/>
        <v>0</v>
      </c>
      <c r="J48" s="12">
        <f t="shared" si="11"/>
        <v>0</v>
      </c>
    </row>
    <row r="49" spans="1:10" ht="101.25">
      <c r="A49" s="6">
        <v>40</v>
      </c>
      <c r="B49" s="7" t="s">
        <v>225</v>
      </c>
      <c r="C49" s="8" t="s">
        <v>99</v>
      </c>
      <c r="D49" s="9" t="s">
        <v>343</v>
      </c>
      <c r="E49" s="9" t="s">
        <v>67</v>
      </c>
      <c r="F49" s="10">
        <v>120</v>
      </c>
      <c r="G49" s="11"/>
      <c r="H49" s="11">
        <f t="shared" si="9"/>
        <v>0</v>
      </c>
      <c r="I49" s="11">
        <f t="shared" si="10"/>
        <v>0</v>
      </c>
      <c r="J49" s="12">
        <f t="shared" si="11"/>
        <v>0</v>
      </c>
    </row>
    <row r="50" spans="1:10" ht="56.25">
      <c r="A50" s="6">
        <v>41</v>
      </c>
      <c r="B50" s="7" t="s">
        <v>226</v>
      </c>
      <c r="C50" s="8" t="s">
        <v>100</v>
      </c>
      <c r="D50" s="9" t="s">
        <v>343</v>
      </c>
      <c r="E50" s="9" t="s">
        <v>59</v>
      </c>
      <c r="F50" s="10">
        <v>6199.999999999999</v>
      </c>
      <c r="G50" s="11"/>
      <c r="H50" s="11">
        <f t="shared" si="9"/>
        <v>0</v>
      </c>
      <c r="I50" s="11">
        <f t="shared" si="10"/>
        <v>0</v>
      </c>
      <c r="J50" s="12">
        <f t="shared" si="11"/>
        <v>0</v>
      </c>
    </row>
    <row r="51" spans="1:10" ht="33.75">
      <c r="A51" s="6">
        <v>42</v>
      </c>
      <c r="B51" s="7" t="s">
        <v>227</v>
      </c>
      <c r="C51" s="8" t="s">
        <v>101</v>
      </c>
      <c r="D51" s="9" t="s">
        <v>343</v>
      </c>
      <c r="E51" s="9" t="s">
        <v>59</v>
      </c>
      <c r="F51" s="10">
        <v>3400.0000000000005</v>
      </c>
      <c r="G51" s="11"/>
      <c r="H51" s="11">
        <f t="shared" si="9"/>
        <v>0</v>
      </c>
      <c r="I51" s="11">
        <f t="shared" si="10"/>
        <v>0</v>
      </c>
      <c r="J51" s="12">
        <f t="shared" si="11"/>
        <v>0</v>
      </c>
    </row>
    <row r="52" spans="1:10" ht="101.25">
      <c r="A52" s="6">
        <v>43</v>
      </c>
      <c r="B52" s="7" t="s">
        <v>228</v>
      </c>
      <c r="C52" s="8" t="s">
        <v>102</v>
      </c>
      <c r="D52" s="9" t="s">
        <v>343</v>
      </c>
      <c r="E52" s="9" t="s">
        <v>54</v>
      </c>
      <c r="F52" s="10">
        <v>401</v>
      </c>
      <c r="G52" s="11"/>
      <c r="H52" s="11">
        <f t="shared" si="9"/>
        <v>0</v>
      </c>
      <c r="I52" s="11">
        <f t="shared" si="10"/>
        <v>0</v>
      </c>
      <c r="J52" s="12">
        <f t="shared" si="11"/>
        <v>0</v>
      </c>
    </row>
    <row r="53" spans="1:10" ht="101.25">
      <c r="A53" s="6">
        <v>44</v>
      </c>
      <c r="B53" s="7" t="s">
        <v>229</v>
      </c>
      <c r="C53" s="8" t="s">
        <v>103</v>
      </c>
      <c r="D53" s="9" t="s">
        <v>343</v>
      </c>
      <c r="E53" s="9" t="s">
        <v>54</v>
      </c>
      <c r="F53" s="10">
        <v>48</v>
      </c>
      <c r="G53" s="11"/>
      <c r="H53" s="11">
        <f t="shared" si="9"/>
        <v>0</v>
      </c>
      <c r="I53" s="11">
        <f t="shared" si="10"/>
        <v>0</v>
      </c>
      <c r="J53" s="12">
        <f t="shared" si="11"/>
        <v>0</v>
      </c>
    </row>
    <row r="54" spans="1:10" ht="101.25">
      <c r="A54" s="6">
        <v>45</v>
      </c>
      <c r="B54" s="7" t="s">
        <v>230</v>
      </c>
      <c r="C54" s="8" t="s">
        <v>104</v>
      </c>
      <c r="D54" s="9" t="s">
        <v>343</v>
      </c>
      <c r="E54" s="9" t="s">
        <v>54</v>
      </c>
      <c r="F54" s="10">
        <v>25</v>
      </c>
      <c r="G54" s="11"/>
      <c r="H54" s="11">
        <f t="shared" si="9"/>
        <v>0</v>
      </c>
      <c r="I54" s="11">
        <f t="shared" si="10"/>
        <v>0</v>
      </c>
      <c r="J54" s="12">
        <f t="shared" si="11"/>
        <v>0</v>
      </c>
    </row>
    <row r="55" spans="1:10" ht="101.25">
      <c r="A55" s="6">
        <v>46</v>
      </c>
      <c r="B55" s="7" t="s">
        <v>231</v>
      </c>
      <c r="C55" s="8" t="s">
        <v>105</v>
      </c>
      <c r="D55" s="9" t="s">
        <v>343</v>
      </c>
      <c r="E55" s="9" t="s">
        <v>54</v>
      </c>
      <c r="F55" s="10">
        <v>7</v>
      </c>
      <c r="G55" s="11"/>
      <c r="H55" s="11">
        <f t="shared" si="9"/>
        <v>0</v>
      </c>
      <c r="I55" s="11">
        <f t="shared" si="10"/>
        <v>0</v>
      </c>
      <c r="J55" s="12">
        <f t="shared" si="11"/>
        <v>0</v>
      </c>
    </row>
    <row r="56" spans="1:10" ht="101.25">
      <c r="A56" s="6">
        <v>47</v>
      </c>
      <c r="B56" s="7" t="s">
        <v>232</v>
      </c>
      <c r="C56" s="8" t="s">
        <v>106</v>
      </c>
      <c r="D56" s="9" t="s">
        <v>343</v>
      </c>
      <c r="E56" s="9" t="s">
        <v>54</v>
      </c>
      <c r="F56" s="10">
        <v>962</v>
      </c>
      <c r="G56" s="11"/>
      <c r="H56" s="11">
        <f t="shared" si="9"/>
        <v>0</v>
      </c>
      <c r="I56" s="11">
        <f t="shared" si="10"/>
        <v>0</v>
      </c>
      <c r="J56" s="12">
        <f t="shared" si="11"/>
        <v>0</v>
      </c>
    </row>
    <row r="57" spans="1:10" ht="22.5">
      <c r="A57" s="6">
        <v>48</v>
      </c>
      <c r="B57" s="7">
        <v>98114</v>
      </c>
      <c r="C57" s="8" t="s">
        <v>302</v>
      </c>
      <c r="D57" s="9" t="s">
        <v>344</v>
      </c>
      <c r="E57" s="9" t="s">
        <v>54</v>
      </c>
      <c r="F57" s="10">
        <v>881</v>
      </c>
      <c r="G57" s="11"/>
      <c r="H57" s="11">
        <f t="shared" si="9"/>
        <v>0</v>
      </c>
      <c r="I57" s="11">
        <f t="shared" si="10"/>
        <v>0</v>
      </c>
      <c r="J57" s="12">
        <f t="shared" si="11"/>
        <v>0</v>
      </c>
    </row>
    <row r="58" spans="1:10" ht="78.75">
      <c r="A58" s="6">
        <v>49</v>
      </c>
      <c r="B58" s="7" t="s">
        <v>233</v>
      </c>
      <c r="C58" s="8" t="s">
        <v>107</v>
      </c>
      <c r="D58" s="9" t="s">
        <v>343</v>
      </c>
      <c r="E58" s="9" t="s">
        <v>54</v>
      </c>
      <c r="F58" s="10">
        <v>962</v>
      </c>
      <c r="G58" s="11"/>
      <c r="H58" s="11">
        <f t="shared" si="9"/>
        <v>0</v>
      </c>
      <c r="I58" s="11">
        <f t="shared" si="10"/>
        <v>0</v>
      </c>
      <c r="J58" s="12">
        <f t="shared" si="11"/>
        <v>0</v>
      </c>
    </row>
    <row r="59" spans="1:10" ht="22.5">
      <c r="A59" s="6">
        <v>50</v>
      </c>
      <c r="B59" s="7" t="s">
        <v>108</v>
      </c>
      <c r="C59" s="8" t="s">
        <v>7</v>
      </c>
      <c r="D59" s="9" t="s">
        <v>343</v>
      </c>
      <c r="E59" s="9" t="s">
        <v>75</v>
      </c>
      <c r="F59" s="10">
        <v>1760</v>
      </c>
      <c r="G59" s="11"/>
      <c r="H59" s="11">
        <f t="shared" si="9"/>
        <v>0</v>
      </c>
      <c r="I59" s="11">
        <f t="shared" si="10"/>
        <v>0</v>
      </c>
      <c r="J59" s="12">
        <f t="shared" si="11"/>
        <v>0</v>
      </c>
    </row>
    <row r="60" spans="1:10" ht="45">
      <c r="A60" s="6">
        <v>51</v>
      </c>
      <c r="B60" s="7" t="s">
        <v>287</v>
      </c>
      <c r="C60" s="8" t="s">
        <v>109</v>
      </c>
      <c r="D60" s="9" t="s">
        <v>343</v>
      </c>
      <c r="E60" s="9" t="s">
        <v>75</v>
      </c>
      <c r="F60" s="10">
        <v>10500</v>
      </c>
      <c r="G60" s="11"/>
      <c r="H60" s="11">
        <f t="shared" si="9"/>
        <v>0</v>
      </c>
      <c r="I60" s="11">
        <f t="shared" si="10"/>
        <v>0</v>
      </c>
      <c r="J60" s="12">
        <f t="shared" si="11"/>
        <v>0</v>
      </c>
    </row>
    <row r="61" spans="1:10" ht="33.75">
      <c r="A61" s="6">
        <v>52</v>
      </c>
      <c r="B61" s="7" t="s">
        <v>291</v>
      </c>
      <c r="C61" s="8" t="s">
        <v>110</v>
      </c>
      <c r="D61" s="9" t="s">
        <v>343</v>
      </c>
      <c r="E61" s="9" t="s">
        <v>75</v>
      </c>
      <c r="F61" s="10">
        <v>302.40000000000003</v>
      </c>
      <c r="G61" s="11"/>
      <c r="H61" s="11">
        <f t="shared" si="9"/>
        <v>0</v>
      </c>
      <c r="I61" s="11">
        <f t="shared" si="10"/>
        <v>0</v>
      </c>
      <c r="J61" s="12">
        <f t="shared" si="11"/>
        <v>0</v>
      </c>
    </row>
    <row r="62" spans="1:10" ht="67.5">
      <c r="A62" s="6">
        <v>53</v>
      </c>
      <c r="B62" s="7" t="s">
        <v>292</v>
      </c>
      <c r="C62" s="8" t="s">
        <v>111</v>
      </c>
      <c r="D62" s="9" t="s">
        <v>343</v>
      </c>
      <c r="E62" s="9" t="s">
        <v>54</v>
      </c>
      <c r="F62" s="10">
        <v>2</v>
      </c>
      <c r="G62" s="11"/>
      <c r="H62" s="11">
        <f t="shared" si="9"/>
        <v>0</v>
      </c>
      <c r="I62" s="11">
        <f t="shared" si="10"/>
        <v>0</v>
      </c>
      <c r="J62" s="12">
        <f t="shared" si="11"/>
        <v>0</v>
      </c>
    </row>
    <row r="63" spans="1:10" ht="67.5">
      <c r="A63" s="6">
        <v>54</v>
      </c>
      <c r="B63" s="7" t="s">
        <v>293</v>
      </c>
      <c r="C63" s="8" t="s">
        <v>112</v>
      </c>
      <c r="D63" s="9" t="s">
        <v>343</v>
      </c>
      <c r="E63" s="9" t="s">
        <v>54</v>
      </c>
      <c r="F63" s="10">
        <v>2</v>
      </c>
      <c r="G63" s="11"/>
      <c r="H63" s="11">
        <f t="shared" si="9"/>
        <v>0</v>
      </c>
      <c r="I63" s="11">
        <f t="shared" si="10"/>
        <v>0</v>
      </c>
      <c r="J63" s="12">
        <f t="shared" si="11"/>
        <v>0</v>
      </c>
    </row>
    <row r="64" spans="1:10" ht="67.5">
      <c r="A64" s="6">
        <v>55</v>
      </c>
      <c r="B64" s="7" t="s">
        <v>294</v>
      </c>
      <c r="C64" s="8" t="s">
        <v>113</v>
      </c>
      <c r="D64" s="9" t="s">
        <v>343</v>
      </c>
      <c r="E64" s="9" t="s">
        <v>54</v>
      </c>
      <c r="F64" s="10">
        <v>2</v>
      </c>
      <c r="G64" s="11"/>
      <c r="H64" s="11">
        <f t="shared" si="9"/>
        <v>0</v>
      </c>
      <c r="I64" s="11">
        <f t="shared" si="10"/>
        <v>0</v>
      </c>
      <c r="J64" s="12">
        <f t="shared" si="11"/>
        <v>0</v>
      </c>
    </row>
    <row r="65" spans="1:10" ht="67.5">
      <c r="A65" s="6">
        <v>56</v>
      </c>
      <c r="B65" s="7" t="s">
        <v>295</v>
      </c>
      <c r="C65" s="8" t="s">
        <v>114</v>
      </c>
      <c r="D65" s="9" t="s">
        <v>343</v>
      </c>
      <c r="E65" s="9" t="s">
        <v>54</v>
      </c>
      <c r="F65" s="10">
        <v>4</v>
      </c>
      <c r="G65" s="11"/>
      <c r="H65" s="11">
        <f t="shared" si="9"/>
        <v>0</v>
      </c>
      <c r="I65" s="11">
        <f t="shared" si="10"/>
        <v>0</v>
      </c>
      <c r="J65" s="12">
        <f t="shared" si="11"/>
        <v>0</v>
      </c>
    </row>
    <row r="66" spans="1:10" ht="67.5">
      <c r="A66" s="6">
        <v>57</v>
      </c>
      <c r="B66" s="7" t="s">
        <v>296</v>
      </c>
      <c r="C66" s="8" t="s">
        <v>115</v>
      </c>
      <c r="D66" s="9" t="s">
        <v>343</v>
      </c>
      <c r="E66" s="9" t="s">
        <v>54</v>
      </c>
      <c r="F66" s="10">
        <v>4</v>
      </c>
      <c r="G66" s="11"/>
      <c r="H66" s="11">
        <f t="shared" si="9"/>
        <v>0</v>
      </c>
      <c r="I66" s="11">
        <f t="shared" si="10"/>
        <v>0</v>
      </c>
      <c r="J66" s="12">
        <f t="shared" si="11"/>
        <v>0</v>
      </c>
    </row>
    <row r="67" spans="1:10" ht="22.5">
      <c r="A67" s="6">
        <v>58</v>
      </c>
      <c r="B67" s="7" t="s">
        <v>298</v>
      </c>
      <c r="C67" s="8" t="s">
        <v>116</v>
      </c>
      <c r="D67" s="9" t="s">
        <v>343</v>
      </c>
      <c r="E67" s="9" t="s">
        <v>75</v>
      </c>
      <c r="F67" s="10">
        <v>39535</v>
      </c>
      <c r="G67" s="11"/>
      <c r="H67" s="11">
        <f t="shared" si="9"/>
        <v>0</v>
      </c>
      <c r="I67" s="11">
        <f t="shared" si="10"/>
        <v>0</v>
      </c>
      <c r="J67" s="12">
        <f t="shared" si="11"/>
        <v>0</v>
      </c>
    </row>
    <row r="68" spans="1:10" ht="15">
      <c r="A68" s="32"/>
      <c r="B68" s="70" t="e">
        <f>#REF!</f>
        <v>#REF!</v>
      </c>
      <c r="C68" s="71"/>
      <c r="D68" s="71"/>
      <c r="E68" s="71"/>
      <c r="F68" s="71"/>
      <c r="G68" s="71"/>
      <c r="H68" s="72"/>
      <c r="I68" s="31">
        <f>SUBTOTAL(9,I69:I149)</f>
        <v>0</v>
      </c>
      <c r="J68" s="31">
        <f>SUBTOTAL(9,J69:J149)</f>
        <v>0</v>
      </c>
    </row>
    <row r="69" spans="1:10" ht="45">
      <c r="A69" s="6">
        <v>59</v>
      </c>
      <c r="B69" s="7" t="s">
        <v>117</v>
      </c>
      <c r="C69" s="8" t="s">
        <v>118</v>
      </c>
      <c r="D69" s="9" t="s">
        <v>343</v>
      </c>
      <c r="E69" s="9" t="s">
        <v>59</v>
      </c>
      <c r="F69" s="10">
        <v>60000</v>
      </c>
      <c r="G69" s="11"/>
      <c r="H69" s="11">
        <f t="shared" si="9"/>
        <v>0</v>
      </c>
      <c r="I69" s="11">
        <f>ROUND(F69*G69,2)</f>
        <v>0</v>
      </c>
      <c r="J69" s="12">
        <f>ROUND(H69*F69,2)</f>
        <v>0</v>
      </c>
    </row>
    <row r="70" spans="1:10" ht="45">
      <c r="A70" s="6">
        <v>60</v>
      </c>
      <c r="B70" s="7" t="s">
        <v>119</v>
      </c>
      <c r="C70" s="8" t="s">
        <v>120</v>
      </c>
      <c r="D70" s="9" t="s">
        <v>343</v>
      </c>
      <c r="E70" s="9" t="s">
        <v>59</v>
      </c>
      <c r="F70" s="10">
        <v>112000</v>
      </c>
      <c r="G70" s="11"/>
      <c r="H70" s="11">
        <f t="shared" si="9"/>
        <v>0</v>
      </c>
      <c r="I70" s="11">
        <f aca="true" t="shared" si="12" ref="I70:I113">ROUND(F70*G70,2)</f>
        <v>0</v>
      </c>
      <c r="J70" s="12">
        <f aca="true" t="shared" si="13" ref="J70:J113">ROUND(H70*F70,2)</f>
        <v>0</v>
      </c>
    </row>
    <row r="71" spans="1:10" ht="33.75">
      <c r="A71" s="6">
        <v>61</v>
      </c>
      <c r="B71" s="7" t="s">
        <v>193</v>
      </c>
      <c r="C71" s="8" t="s">
        <v>121</v>
      </c>
      <c r="D71" s="9" t="s">
        <v>343</v>
      </c>
      <c r="E71" s="9" t="s">
        <v>59</v>
      </c>
      <c r="F71" s="10">
        <v>7000</v>
      </c>
      <c r="G71" s="11"/>
      <c r="H71" s="11">
        <f t="shared" si="9"/>
        <v>0</v>
      </c>
      <c r="I71" s="11">
        <f t="shared" si="12"/>
        <v>0</v>
      </c>
      <c r="J71" s="12">
        <f t="shared" si="13"/>
        <v>0</v>
      </c>
    </row>
    <row r="72" spans="1:10" ht="22.5">
      <c r="A72" s="6">
        <v>62</v>
      </c>
      <c r="B72" s="7" t="s">
        <v>195</v>
      </c>
      <c r="C72" s="8" t="s">
        <v>341</v>
      </c>
      <c r="D72" s="9" t="s">
        <v>343</v>
      </c>
      <c r="E72" s="9" t="s">
        <v>67</v>
      </c>
      <c r="F72" s="10">
        <v>1750</v>
      </c>
      <c r="G72" s="11"/>
      <c r="H72" s="11">
        <f t="shared" si="9"/>
        <v>0</v>
      </c>
      <c r="I72" s="11">
        <f t="shared" si="12"/>
        <v>0</v>
      </c>
      <c r="J72" s="12">
        <f t="shared" si="13"/>
        <v>0</v>
      </c>
    </row>
    <row r="73" spans="1:10" ht="33.75">
      <c r="A73" s="6">
        <v>63</v>
      </c>
      <c r="B73" s="7" t="s">
        <v>196</v>
      </c>
      <c r="C73" s="8" t="s">
        <v>122</v>
      </c>
      <c r="D73" s="9" t="s">
        <v>343</v>
      </c>
      <c r="E73" s="9" t="s">
        <v>75</v>
      </c>
      <c r="F73" s="10">
        <v>2000</v>
      </c>
      <c r="G73" s="11"/>
      <c r="H73" s="11">
        <f t="shared" si="9"/>
        <v>0</v>
      </c>
      <c r="I73" s="11">
        <f t="shared" si="12"/>
        <v>0</v>
      </c>
      <c r="J73" s="12">
        <f t="shared" si="13"/>
        <v>0</v>
      </c>
    </row>
    <row r="74" spans="1:10" ht="45">
      <c r="A74" s="6">
        <v>64</v>
      </c>
      <c r="B74" s="7" t="s">
        <v>197</v>
      </c>
      <c r="C74" s="8" t="s">
        <v>123</v>
      </c>
      <c r="D74" s="9" t="s">
        <v>343</v>
      </c>
      <c r="E74" s="9" t="s">
        <v>59</v>
      </c>
      <c r="F74" s="10">
        <v>2000</v>
      </c>
      <c r="G74" s="11"/>
      <c r="H74" s="11">
        <f t="shared" si="9"/>
        <v>0</v>
      </c>
      <c r="I74" s="11">
        <f t="shared" si="12"/>
        <v>0</v>
      </c>
      <c r="J74" s="12">
        <f t="shared" si="13"/>
        <v>0</v>
      </c>
    </row>
    <row r="75" spans="1:10" ht="45">
      <c r="A75" s="6">
        <v>65</v>
      </c>
      <c r="B75" s="7" t="s">
        <v>198</v>
      </c>
      <c r="C75" s="8" t="s">
        <v>124</v>
      </c>
      <c r="D75" s="9" t="s">
        <v>343</v>
      </c>
      <c r="E75" s="9" t="s">
        <v>75</v>
      </c>
      <c r="F75" s="10">
        <v>840</v>
      </c>
      <c r="G75" s="11"/>
      <c r="H75" s="11">
        <f t="shared" si="9"/>
        <v>0</v>
      </c>
      <c r="I75" s="11">
        <f t="shared" si="12"/>
        <v>0</v>
      </c>
      <c r="J75" s="12">
        <f t="shared" si="13"/>
        <v>0</v>
      </c>
    </row>
    <row r="76" spans="1:10" ht="45">
      <c r="A76" s="6">
        <v>66</v>
      </c>
      <c r="B76" s="7" t="s">
        <v>201</v>
      </c>
      <c r="C76" s="8" t="s">
        <v>299</v>
      </c>
      <c r="D76" s="9" t="s">
        <v>343</v>
      </c>
      <c r="E76" s="9" t="s">
        <v>59</v>
      </c>
      <c r="F76" s="10">
        <v>3200</v>
      </c>
      <c r="G76" s="11"/>
      <c r="H76" s="11">
        <f t="shared" si="9"/>
        <v>0</v>
      </c>
      <c r="I76" s="11">
        <f t="shared" si="12"/>
        <v>0</v>
      </c>
      <c r="J76" s="12">
        <f t="shared" si="13"/>
        <v>0</v>
      </c>
    </row>
    <row r="77" spans="1:10" ht="56.25">
      <c r="A77" s="6">
        <v>67</v>
      </c>
      <c r="B77" s="7" t="s">
        <v>202</v>
      </c>
      <c r="C77" s="8" t="s">
        <v>300</v>
      </c>
      <c r="D77" s="9" t="s">
        <v>343</v>
      </c>
      <c r="E77" s="9" t="s">
        <v>59</v>
      </c>
      <c r="F77" s="10">
        <v>3200</v>
      </c>
      <c r="G77" s="11"/>
      <c r="H77" s="11">
        <f t="shared" si="9"/>
        <v>0</v>
      </c>
      <c r="I77" s="11">
        <f t="shared" si="12"/>
        <v>0</v>
      </c>
      <c r="J77" s="12">
        <f t="shared" si="13"/>
        <v>0</v>
      </c>
    </row>
    <row r="78" spans="1:10" ht="67.5">
      <c r="A78" s="6">
        <v>68</v>
      </c>
      <c r="B78" s="7" t="s">
        <v>203</v>
      </c>
      <c r="C78" s="8" t="s">
        <v>125</v>
      </c>
      <c r="D78" s="9" t="s">
        <v>343</v>
      </c>
      <c r="E78" s="9" t="s">
        <v>54</v>
      </c>
      <c r="F78" s="10">
        <v>1750</v>
      </c>
      <c r="G78" s="11"/>
      <c r="H78" s="11">
        <f t="shared" si="9"/>
        <v>0</v>
      </c>
      <c r="I78" s="11">
        <f t="shared" si="12"/>
        <v>0</v>
      </c>
      <c r="J78" s="12">
        <f t="shared" si="13"/>
        <v>0</v>
      </c>
    </row>
    <row r="79" spans="1:10" ht="78.75">
      <c r="A79" s="6">
        <v>69</v>
      </c>
      <c r="B79" s="7" t="s">
        <v>204</v>
      </c>
      <c r="C79" s="8" t="s">
        <v>126</v>
      </c>
      <c r="D79" s="9" t="s">
        <v>343</v>
      </c>
      <c r="E79" s="9" t="s">
        <v>59</v>
      </c>
      <c r="F79" s="10">
        <v>146200</v>
      </c>
      <c r="G79" s="11"/>
      <c r="H79" s="11">
        <f t="shared" si="9"/>
        <v>0</v>
      </c>
      <c r="I79" s="11">
        <f t="shared" si="12"/>
        <v>0</v>
      </c>
      <c r="J79" s="12">
        <f t="shared" si="13"/>
        <v>0</v>
      </c>
    </row>
    <row r="80" spans="1:10" ht="45">
      <c r="A80" s="6">
        <v>70</v>
      </c>
      <c r="B80" s="7" t="s">
        <v>242</v>
      </c>
      <c r="C80" s="8" t="s">
        <v>127</v>
      </c>
      <c r="D80" s="9" t="s">
        <v>343</v>
      </c>
      <c r="E80" s="9" t="s">
        <v>59</v>
      </c>
      <c r="F80" s="10">
        <v>30</v>
      </c>
      <c r="G80" s="11"/>
      <c r="H80" s="11">
        <f t="shared" si="9"/>
        <v>0</v>
      </c>
      <c r="I80" s="11">
        <f t="shared" si="12"/>
        <v>0</v>
      </c>
      <c r="J80" s="12">
        <f t="shared" si="13"/>
        <v>0</v>
      </c>
    </row>
    <row r="81" spans="1:10" ht="22.5">
      <c r="A81" s="6">
        <v>71</v>
      </c>
      <c r="B81" s="7" t="s">
        <v>244</v>
      </c>
      <c r="C81" s="8" t="s">
        <v>128</v>
      </c>
      <c r="D81" s="9" t="s">
        <v>343</v>
      </c>
      <c r="E81" s="9" t="s">
        <v>75</v>
      </c>
      <c r="F81" s="10">
        <v>3360</v>
      </c>
      <c r="G81" s="11"/>
      <c r="H81" s="11">
        <f t="shared" si="9"/>
        <v>0</v>
      </c>
      <c r="I81" s="11">
        <f t="shared" si="12"/>
        <v>0</v>
      </c>
      <c r="J81" s="12">
        <f t="shared" si="13"/>
        <v>0</v>
      </c>
    </row>
    <row r="82" spans="1:10" ht="45">
      <c r="A82" s="6">
        <v>72</v>
      </c>
      <c r="B82" s="7" t="s">
        <v>245</v>
      </c>
      <c r="C82" s="8" t="s">
        <v>129</v>
      </c>
      <c r="D82" s="9" t="s">
        <v>343</v>
      </c>
      <c r="E82" s="9" t="s">
        <v>75</v>
      </c>
      <c r="F82" s="10">
        <v>3360</v>
      </c>
      <c r="G82" s="11"/>
      <c r="H82" s="11">
        <f t="shared" si="9"/>
        <v>0</v>
      </c>
      <c r="I82" s="11">
        <f t="shared" si="12"/>
        <v>0</v>
      </c>
      <c r="J82" s="12">
        <f t="shared" si="13"/>
        <v>0</v>
      </c>
    </row>
    <row r="83" spans="1:10" ht="22.5">
      <c r="A83" s="6">
        <v>73</v>
      </c>
      <c r="B83" s="7" t="s">
        <v>246</v>
      </c>
      <c r="C83" s="8" t="s">
        <v>130</v>
      </c>
      <c r="D83" s="9" t="s">
        <v>343</v>
      </c>
      <c r="E83" s="9" t="s">
        <v>75</v>
      </c>
      <c r="F83" s="10">
        <v>52500</v>
      </c>
      <c r="G83" s="11"/>
      <c r="H83" s="11">
        <f t="shared" si="9"/>
        <v>0</v>
      </c>
      <c r="I83" s="11">
        <f t="shared" si="12"/>
        <v>0</v>
      </c>
      <c r="J83" s="12">
        <f t="shared" si="13"/>
        <v>0</v>
      </c>
    </row>
    <row r="84" spans="1:10" ht="45">
      <c r="A84" s="6">
        <v>74</v>
      </c>
      <c r="B84" s="7" t="s">
        <v>247</v>
      </c>
      <c r="C84" s="8" t="s">
        <v>131</v>
      </c>
      <c r="D84" s="9" t="s">
        <v>343</v>
      </c>
      <c r="E84" s="9" t="s">
        <v>59</v>
      </c>
      <c r="F84" s="10">
        <v>12600</v>
      </c>
      <c r="G84" s="11"/>
      <c r="H84" s="11">
        <f t="shared" si="9"/>
        <v>0</v>
      </c>
      <c r="I84" s="11">
        <f t="shared" si="12"/>
        <v>0</v>
      </c>
      <c r="J84" s="12">
        <f t="shared" si="13"/>
        <v>0</v>
      </c>
    </row>
    <row r="85" spans="1:10" ht="90">
      <c r="A85" s="6">
        <v>75</v>
      </c>
      <c r="B85" s="7" t="s">
        <v>249</v>
      </c>
      <c r="C85" s="8" t="s">
        <v>360</v>
      </c>
      <c r="D85" s="9" t="s">
        <v>343</v>
      </c>
      <c r="E85" s="9" t="s">
        <v>132</v>
      </c>
      <c r="F85" s="10">
        <v>19320</v>
      </c>
      <c r="G85" s="11"/>
      <c r="H85" s="11">
        <f t="shared" si="9"/>
        <v>0</v>
      </c>
      <c r="I85" s="11">
        <f t="shared" si="12"/>
        <v>0</v>
      </c>
      <c r="J85" s="12">
        <f t="shared" si="13"/>
        <v>0</v>
      </c>
    </row>
    <row r="86" spans="1:10" ht="67.5">
      <c r="A86" s="6">
        <v>76</v>
      </c>
      <c r="B86" s="7" t="s">
        <v>250</v>
      </c>
      <c r="C86" s="8" t="s">
        <v>8</v>
      </c>
      <c r="D86" s="9" t="s">
        <v>343</v>
      </c>
      <c r="E86" s="9" t="s">
        <v>132</v>
      </c>
      <c r="F86" s="10">
        <v>966</v>
      </c>
      <c r="G86" s="11"/>
      <c r="H86" s="11">
        <f t="shared" si="9"/>
        <v>0</v>
      </c>
      <c r="I86" s="11">
        <f t="shared" si="12"/>
        <v>0</v>
      </c>
      <c r="J86" s="12">
        <f t="shared" si="13"/>
        <v>0</v>
      </c>
    </row>
    <row r="87" spans="1:10" ht="67.5">
      <c r="A87" s="6">
        <v>77</v>
      </c>
      <c r="B87" s="7" t="s">
        <v>248</v>
      </c>
      <c r="C87" s="8" t="s">
        <v>9</v>
      </c>
      <c r="D87" s="9" t="s">
        <v>343</v>
      </c>
      <c r="E87" s="9" t="s">
        <v>75</v>
      </c>
      <c r="F87" s="10">
        <v>276</v>
      </c>
      <c r="G87" s="11"/>
      <c r="H87" s="11">
        <f t="shared" si="9"/>
        <v>0</v>
      </c>
      <c r="I87" s="11">
        <f t="shared" si="12"/>
        <v>0</v>
      </c>
      <c r="J87" s="12">
        <f t="shared" si="13"/>
        <v>0</v>
      </c>
    </row>
    <row r="88" spans="1:10" ht="33.75">
      <c r="A88" s="6">
        <v>78</v>
      </c>
      <c r="B88" s="7" t="s">
        <v>251</v>
      </c>
      <c r="C88" s="8" t="s">
        <v>337</v>
      </c>
      <c r="D88" s="9" t="s">
        <v>343</v>
      </c>
      <c r="E88" s="9" t="s">
        <v>84</v>
      </c>
      <c r="F88" s="10">
        <v>966</v>
      </c>
      <c r="G88" s="11"/>
      <c r="H88" s="11">
        <f t="shared" si="9"/>
        <v>0</v>
      </c>
      <c r="I88" s="11">
        <f t="shared" si="12"/>
        <v>0</v>
      </c>
      <c r="J88" s="12">
        <f t="shared" si="13"/>
        <v>0</v>
      </c>
    </row>
    <row r="89" spans="1:10" ht="191.25">
      <c r="A89" s="6">
        <v>79</v>
      </c>
      <c r="B89" s="7" t="s">
        <v>338</v>
      </c>
      <c r="C89" s="8" t="s">
        <v>339</v>
      </c>
      <c r="D89" s="9" t="s">
        <v>345</v>
      </c>
      <c r="E89" s="9" t="s">
        <v>314</v>
      </c>
      <c r="F89" s="10">
        <v>300</v>
      </c>
      <c r="G89" s="11"/>
      <c r="H89" s="11">
        <f t="shared" si="9"/>
        <v>0</v>
      </c>
      <c r="I89" s="11">
        <f t="shared" si="12"/>
        <v>0</v>
      </c>
      <c r="J89" s="12">
        <f t="shared" si="13"/>
        <v>0</v>
      </c>
    </row>
    <row r="90" spans="1:10" ht="101.25">
      <c r="A90" s="6">
        <v>80</v>
      </c>
      <c r="B90" s="7" t="s">
        <v>252</v>
      </c>
      <c r="C90" s="8" t="s">
        <v>133</v>
      </c>
      <c r="D90" s="9" t="s">
        <v>343</v>
      </c>
      <c r="E90" s="9" t="s">
        <v>59</v>
      </c>
      <c r="F90" s="10">
        <v>12000</v>
      </c>
      <c r="G90" s="11"/>
      <c r="H90" s="11">
        <f aca="true" t="shared" si="14" ref="H90:H153">ROUND(G90*1.2247,2)</f>
        <v>0</v>
      </c>
      <c r="I90" s="11">
        <f t="shared" si="12"/>
        <v>0</v>
      </c>
      <c r="J90" s="12">
        <f t="shared" si="13"/>
        <v>0</v>
      </c>
    </row>
    <row r="91" spans="1:10" ht="101.25">
      <c r="A91" s="6">
        <v>81</v>
      </c>
      <c r="B91" s="7" t="s">
        <v>253</v>
      </c>
      <c r="C91" s="8" t="s">
        <v>134</v>
      </c>
      <c r="D91" s="9" t="s">
        <v>343</v>
      </c>
      <c r="E91" s="9" t="s">
        <v>59</v>
      </c>
      <c r="F91" s="10">
        <v>36000</v>
      </c>
      <c r="G91" s="11"/>
      <c r="H91" s="11">
        <f t="shared" si="14"/>
        <v>0</v>
      </c>
      <c r="I91" s="11">
        <f t="shared" si="12"/>
        <v>0</v>
      </c>
      <c r="J91" s="12">
        <f t="shared" si="13"/>
        <v>0</v>
      </c>
    </row>
    <row r="92" spans="1:10" ht="101.25">
      <c r="A92" s="6">
        <v>82</v>
      </c>
      <c r="B92" s="7" t="s">
        <v>254</v>
      </c>
      <c r="C92" s="8" t="s">
        <v>135</v>
      </c>
      <c r="D92" s="9" t="s">
        <v>343</v>
      </c>
      <c r="E92" s="9" t="s">
        <v>59</v>
      </c>
      <c r="F92" s="10">
        <v>1200</v>
      </c>
      <c r="G92" s="11"/>
      <c r="H92" s="11">
        <f t="shared" si="14"/>
        <v>0</v>
      </c>
      <c r="I92" s="11">
        <f t="shared" si="12"/>
        <v>0</v>
      </c>
      <c r="J92" s="12">
        <f t="shared" si="13"/>
        <v>0</v>
      </c>
    </row>
    <row r="93" spans="1:10" ht="101.25">
      <c r="A93" s="6">
        <v>83</v>
      </c>
      <c r="B93" s="7" t="s">
        <v>255</v>
      </c>
      <c r="C93" s="8" t="s">
        <v>136</v>
      </c>
      <c r="D93" s="9" t="s">
        <v>343</v>
      </c>
      <c r="E93" s="9" t="s">
        <v>59</v>
      </c>
      <c r="F93" s="10">
        <v>12000</v>
      </c>
      <c r="G93" s="11"/>
      <c r="H93" s="11">
        <f t="shared" si="14"/>
        <v>0</v>
      </c>
      <c r="I93" s="11">
        <f t="shared" si="12"/>
        <v>0</v>
      </c>
      <c r="J93" s="12">
        <f t="shared" si="13"/>
        <v>0</v>
      </c>
    </row>
    <row r="94" spans="1:10" ht="101.25">
      <c r="A94" s="6">
        <v>84</v>
      </c>
      <c r="B94" s="7" t="s">
        <v>256</v>
      </c>
      <c r="C94" s="8" t="s">
        <v>137</v>
      </c>
      <c r="D94" s="9" t="s">
        <v>343</v>
      </c>
      <c r="E94" s="9" t="s">
        <v>59</v>
      </c>
      <c r="F94" s="10">
        <v>3600</v>
      </c>
      <c r="G94" s="11"/>
      <c r="H94" s="11">
        <f t="shared" si="14"/>
        <v>0</v>
      </c>
      <c r="I94" s="11">
        <f t="shared" si="12"/>
        <v>0</v>
      </c>
      <c r="J94" s="12">
        <f t="shared" si="13"/>
        <v>0</v>
      </c>
    </row>
    <row r="95" spans="1:10" ht="101.25">
      <c r="A95" s="6">
        <v>85</v>
      </c>
      <c r="B95" s="7" t="s">
        <v>257</v>
      </c>
      <c r="C95" s="8" t="s">
        <v>138</v>
      </c>
      <c r="D95" s="9" t="s">
        <v>343</v>
      </c>
      <c r="E95" s="9" t="s">
        <v>59</v>
      </c>
      <c r="F95" s="10">
        <v>500</v>
      </c>
      <c r="G95" s="11"/>
      <c r="H95" s="11">
        <f t="shared" si="14"/>
        <v>0</v>
      </c>
      <c r="I95" s="11">
        <f t="shared" si="12"/>
        <v>0</v>
      </c>
      <c r="J95" s="12">
        <f t="shared" si="13"/>
        <v>0</v>
      </c>
    </row>
    <row r="96" spans="1:10" ht="67.5">
      <c r="A96" s="6">
        <v>86</v>
      </c>
      <c r="B96" s="7" t="s">
        <v>258</v>
      </c>
      <c r="C96" s="8" t="s">
        <v>139</v>
      </c>
      <c r="D96" s="9" t="s">
        <v>343</v>
      </c>
      <c r="E96" s="9" t="s">
        <v>59</v>
      </c>
      <c r="F96" s="10">
        <v>210000</v>
      </c>
      <c r="G96" s="11"/>
      <c r="H96" s="11">
        <f t="shared" si="14"/>
        <v>0</v>
      </c>
      <c r="I96" s="11">
        <f t="shared" si="12"/>
        <v>0</v>
      </c>
      <c r="J96" s="12">
        <f t="shared" si="13"/>
        <v>0</v>
      </c>
    </row>
    <row r="97" spans="1:10" ht="22.5">
      <c r="A97" s="6">
        <v>87</v>
      </c>
      <c r="B97" s="7" t="s">
        <v>259</v>
      </c>
      <c r="C97" s="8" t="s">
        <v>140</v>
      </c>
      <c r="D97" s="9" t="s">
        <v>343</v>
      </c>
      <c r="E97" s="9" t="s">
        <v>59</v>
      </c>
      <c r="F97" s="10">
        <v>210000</v>
      </c>
      <c r="G97" s="11"/>
      <c r="H97" s="11">
        <f t="shared" si="14"/>
        <v>0</v>
      </c>
      <c r="I97" s="11">
        <f t="shared" si="12"/>
        <v>0</v>
      </c>
      <c r="J97" s="12">
        <f t="shared" si="13"/>
        <v>0</v>
      </c>
    </row>
    <row r="98" spans="1:10" ht="67.5">
      <c r="A98" s="6">
        <v>88</v>
      </c>
      <c r="B98" s="7" t="s">
        <v>260</v>
      </c>
      <c r="C98" s="8" t="s">
        <v>141</v>
      </c>
      <c r="D98" s="9" t="s">
        <v>343</v>
      </c>
      <c r="E98" s="9" t="s">
        <v>67</v>
      </c>
      <c r="F98" s="10">
        <v>100</v>
      </c>
      <c r="G98" s="11"/>
      <c r="H98" s="11">
        <f t="shared" si="14"/>
        <v>0</v>
      </c>
      <c r="I98" s="11">
        <f t="shared" si="12"/>
        <v>0</v>
      </c>
      <c r="J98" s="12">
        <f t="shared" si="13"/>
        <v>0</v>
      </c>
    </row>
    <row r="99" spans="1:10" ht="67.5">
      <c r="A99" s="6">
        <v>89</v>
      </c>
      <c r="B99" s="7" t="s">
        <v>261</v>
      </c>
      <c r="C99" s="8" t="s">
        <v>142</v>
      </c>
      <c r="D99" s="9" t="s">
        <v>343</v>
      </c>
      <c r="E99" s="9" t="s">
        <v>67</v>
      </c>
      <c r="F99" s="10">
        <v>12750</v>
      </c>
      <c r="G99" s="11"/>
      <c r="H99" s="11">
        <f t="shared" si="14"/>
        <v>0</v>
      </c>
      <c r="I99" s="11">
        <f t="shared" si="12"/>
        <v>0</v>
      </c>
      <c r="J99" s="12">
        <f t="shared" si="13"/>
        <v>0</v>
      </c>
    </row>
    <row r="100" spans="1:10" ht="67.5">
      <c r="A100" s="6">
        <v>90</v>
      </c>
      <c r="B100" s="7" t="s">
        <v>262</v>
      </c>
      <c r="C100" s="8" t="s">
        <v>143</v>
      </c>
      <c r="D100" s="9" t="s">
        <v>343</v>
      </c>
      <c r="E100" s="9" t="s">
        <v>67</v>
      </c>
      <c r="F100" s="10">
        <v>250</v>
      </c>
      <c r="G100" s="11"/>
      <c r="H100" s="11">
        <f t="shared" si="14"/>
        <v>0</v>
      </c>
      <c r="I100" s="11">
        <f t="shared" si="12"/>
        <v>0</v>
      </c>
      <c r="J100" s="12">
        <f t="shared" si="13"/>
        <v>0</v>
      </c>
    </row>
    <row r="101" spans="1:10" ht="67.5">
      <c r="A101" s="6">
        <v>91</v>
      </c>
      <c r="B101" s="7" t="s">
        <v>263</v>
      </c>
      <c r="C101" s="8" t="s">
        <v>144</v>
      </c>
      <c r="D101" s="9" t="s">
        <v>343</v>
      </c>
      <c r="E101" s="9" t="s">
        <v>67</v>
      </c>
      <c r="F101" s="10">
        <v>156</v>
      </c>
      <c r="G101" s="11"/>
      <c r="H101" s="11">
        <f t="shared" si="14"/>
        <v>0</v>
      </c>
      <c r="I101" s="11">
        <f t="shared" si="12"/>
        <v>0</v>
      </c>
      <c r="J101" s="12">
        <f t="shared" si="13"/>
        <v>0</v>
      </c>
    </row>
    <row r="102" spans="1:10" ht="33.75">
      <c r="A102" s="6">
        <v>92</v>
      </c>
      <c r="B102" s="7" t="s">
        <v>4</v>
      </c>
      <c r="C102" s="8" t="s">
        <v>145</v>
      </c>
      <c r="D102" s="9" t="s">
        <v>343</v>
      </c>
      <c r="E102" s="9" t="s">
        <v>75</v>
      </c>
      <c r="F102" s="10">
        <v>21000</v>
      </c>
      <c r="G102" s="11"/>
      <c r="H102" s="11">
        <f t="shared" si="14"/>
        <v>0</v>
      </c>
      <c r="I102" s="11">
        <f t="shared" si="12"/>
        <v>0</v>
      </c>
      <c r="J102" s="12">
        <f t="shared" si="13"/>
        <v>0</v>
      </c>
    </row>
    <row r="103" spans="1:10" ht="78.75">
      <c r="A103" s="6">
        <v>93</v>
      </c>
      <c r="B103" s="7" t="s">
        <v>264</v>
      </c>
      <c r="C103" s="8" t="s">
        <v>146</v>
      </c>
      <c r="D103" s="9" t="s">
        <v>343</v>
      </c>
      <c r="E103" s="9" t="s">
        <v>67</v>
      </c>
      <c r="F103" s="10">
        <v>70000</v>
      </c>
      <c r="G103" s="11"/>
      <c r="H103" s="11">
        <f t="shared" si="14"/>
        <v>0</v>
      </c>
      <c r="I103" s="11">
        <f t="shared" si="12"/>
        <v>0</v>
      </c>
      <c r="J103" s="12">
        <f t="shared" si="13"/>
        <v>0</v>
      </c>
    </row>
    <row r="104" spans="1:10" ht="67.5">
      <c r="A104" s="6">
        <v>94</v>
      </c>
      <c r="B104" s="7" t="s">
        <v>266</v>
      </c>
      <c r="C104" s="8" t="s">
        <v>147</v>
      </c>
      <c r="D104" s="9" t="s">
        <v>343</v>
      </c>
      <c r="E104" s="9" t="s">
        <v>75</v>
      </c>
      <c r="F104" s="10">
        <v>80</v>
      </c>
      <c r="G104" s="11"/>
      <c r="H104" s="11">
        <f t="shared" si="14"/>
        <v>0</v>
      </c>
      <c r="I104" s="11">
        <f t="shared" si="12"/>
        <v>0</v>
      </c>
      <c r="J104" s="12">
        <f t="shared" si="13"/>
        <v>0</v>
      </c>
    </row>
    <row r="105" spans="1:10" ht="90">
      <c r="A105" s="6">
        <v>95</v>
      </c>
      <c r="B105" s="7" t="s">
        <v>267</v>
      </c>
      <c r="C105" s="8" t="s">
        <v>148</v>
      </c>
      <c r="D105" s="9" t="s">
        <v>343</v>
      </c>
      <c r="E105" s="9" t="s">
        <v>59</v>
      </c>
      <c r="F105" s="10">
        <v>600</v>
      </c>
      <c r="G105" s="11"/>
      <c r="H105" s="11">
        <f t="shared" si="14"/>
        <v>0</v>
      </c>
      <c r="I105" s="11">
        <f t="shared" si="12"/>
        <v>0</v>
      </c>
      <c r="J105" s="12">
        <f t="shared" si="13"/>
        <v>0</v>
      </c>
    </row>
    <row r="106" spans="1:10" ht="45">
      <c r="A106" s="6">
        <v>96</v>
      </c>
      <c r="B106" s="7" t="s">
        <v>268</v>
      </c>
      <c r="C106" s="8" t="s">
        <v>149</v>
      </c>
      <c r="D106" s="9" t="s">
        <v>343</v>
      </c>
      <c r="E106" s="9" t="s">
        <v>75</v>
      </c>
      <c r="F106" s="10">
        <v>200</v>
      </c>
      <c r="G106" s="11"/>
      <c r="H106" s="11">
        <f t="shared" si="14"/>
        <v>0</v>
      </c>
      <c r="I106" s="11">
        <f t="shared" si="12"/>
        <v>0</v>
      </c>
      <c r="J106" s="12">
        <f t="shared" si="13"/>
        <v>0</v>
      </c>
    </row>
    <row r="107" spans="1:10" ht="22.5">
      <c r="A107" s="6">
        <v>97</v>
      </c>
      <c r="B107" s="7" t="s">
        <v>269</v>
      </c>
      <c r="C107" s="8" t="s">
        <v>150</v>
      </c>
      <c r="D107" s="9" t="s">
        <v>343</v>
      </c>
      <c r="E107" s="9" t="s">
        <v>59</v>
      </c>
      <c r="F107" s="10">
        <v>1000</v>
      </c>
      <c r="G107" s="11"/>
      <c r="H107" s="11">
        <f t="shared" si="14"/>
        <v>0</v>
      </c>
      <c r="I107" s="11">
        <f t="shared" si="12"/>
        <v>0</v>
      </c>
      <c r="J107" s="12">
        <f t="shared" si="13"/>
        <v>0</v>
      </c>
    </row>
    <row r="108" spans="1:10" ht="56.25">
      <c r="A108" s="6">
        <v>98</v>
      </c>
      <c r="B108" s="7" t="s">
        <v>272</v>
      </c>
      <c r="C108" s="8" t="s">
        <v>151</v>
      </c>
      <c r="D108" s="9" t="s">
        <v>343</v>
      </c>
      <c r="E108" s="9" t="s">
        <v>59</v>
      </c>
      <c r="F108" s="10">
        <v>28000</v>
      </c>
      <c r="G108" s="11"/>
      <c r="H108" s="11">
        <f t="shared" si="14"/>
        <v>0</v>
      </c>
      <c r="I108" s="11">
        <f t="shared" si="12"/>
        <v>0</v>
      </c>
      <c r="J108" s="12">
        <f t="shared" si="13"/>
        <v>0</v>
      </c>
    </row>
    <row r="109" spans="1:10" ht="101.25">
      <c r="A109" s="6">
        <v>99</v>
      </c>
      <c r="B109" s="7" t="s">
        <v>273</v>
      </c>
      <c r="C109" s="8" t="s">
        <v>152</v>
      </c>
      <c r="D109" s="9" t="s">
        <v>343</v>
      </c>
      <c r="E109" s="9" t="s">
        <v>59</v>
      </c>
      <c r="F109" s="10">
        <v>28000</v>
      </c>
      <c r="G109" s="11"/>
      <c r="H109" s="11">
        <f t="shared" si="14"/>
        <v>0</v>
      </c>
      <c r="I109" s="11">
        <f t="shared" si="12"/>
        <v>0</v>
      </c>
      <c r="J109" s="12">
        <f t="shared" si="13"/>
        <v>0</v>
      </c>
    </row>
    <row r="110" spans="1:10" ht="90">
      <c r="A110" s="6">
        <v>100</v>
      </c>
      <c r="B110" s="7" t="s">
        <v>274</v>
      </c>
      <c r="C110" s="8" t="s">
        <v>153</v>
      </c>
      <c r="D110" s="9" t="s">
        <v>343</v>
      </c>
      <c r="E110" s="9" t="s">
        <v>59</v>
      </c>
      <c r="F110" s="10">
        <v>300</v>
      </c>
      <c r="G110" s="11"/>
      <c r="H110" s="11">
        <f t="shared" si="14"/>
        <v>0</v>
      </c>
      <c r="I110" s="11">
        <f t="shared" si="12"/>
        <v>0</v>
      </c>
      <c r="J110" s="12">
        <f t="shared" si="13"/>
        <v>0</v>
      </c>
    </row>
    <row r="111" spans="1:10" ht="45">
      <c r="A111" s="6">
        <v>101</v>
      </c>
      <c r="B111" s="7" t="s">
        <v>265</v>
      </c>
      <c r="C111" s="8" t="s">
        <v>154</v>
      </c>
      <c r="D111" s="9" t="s">
        <v>343</v>
      </c>
      <c r="E111" s="9" t="s">
        <v>54</v>
      </c>
      <c r="F111" s="10">
        <v>175</v>
      </c>
      <c r="G111" s="11"/>
      <c r="H111" s="11">
        <f t="shared" si="14"/>
        <v>0</v>
      </c>
      <c r="I111" s="11">
        <f t="shared" si="12"/>
        <v>0</v>
      </c>
      <c r="J111" s="12">
        <f t="shared" si="13"/>
        <v>0</v>
      </c>
    </row>
    <row r="112" spans="1:10" ht="56.25">
      <c r="A112" s="6">
        <v>102</v>
      </c>
      <c r="B112" s="7" t="s">
        <v>271</v>
      </c>
      <c r="C112" s="8" t="s">
        <v>155</v>
      </c>
      <c r="D112" s="9" t="s">
        <v>343</v>
      </c>
      <c r="E112" s="9" t="s">
        <v>59</v>
      </c>
      <c r="F112" s="10">
        <v>600</v>
      </c>
      <c r="G112" s="11"/>
      <c r="H112" s="11">
        <f t="shared" si="14"/>
        <v>0</v>
      </c>
      <c r="I112" s="11">
        <f t="shared" si="12"/>
        <v>0</v>
      </c>
      <c r="J112" s="12">
        <f t="shared" si="13"/>
        <v>0</v>
      </c>
    </row>
    <row r="113" spans="1:10" ht="56.25">
      <c r="A113" s="6">
        <v>103</v>
      </c>
      <c r="B113" s="7" t="s">
        <v>270</v>
      </c>
      <c r="C113" s="8" t="s">
        <v>156</v>
      </c>
      <c r="D113" s="9" t="s">
        <v>343</v>
      </c>
      <c r="E113" s="9" t="s">
        <v>59</v>
      </c>
      <c r="F113" s="10">
        <v>600</v>
      </c>
      <c r="G113" s="11"/>
      <c r="H113" s="11">
        <f t="shared" si="14"/>
        <v>0</v>
      </c>
      <c r="I113" s="11">
        <f t="shared" si="12"/>
        <v>0</v>
      </c>
      <c r="J113" s="12">
        <f t="shared" si="13"/>
        <v>0</v>
      </c>
    </row>
    <row r="114" spans="1:10" ht="45">
      <c r="A114" s="6">
        <v>104</v>
      </c>
      <c r="B114" s="7" t="s">
        <v>275</v>
      </c>
      <c r="C114" s="8" t="s">
        <v>157</v>
      </c>
      <c r="D114" s="9" t="s">
        <v>343</v>
      </c>
      <c r="E114" s="9" t="s">
        <v>67</v>
      </c>
      <c r="F114" s="10">
        <v>3000</v>
      </c>
      <c r="G114" s="11"/>
      <c r="H114" s="11">
        <f t="shared" si="14"/>
        <v>0</v>
      </c>
      <c r="I114" s="11">
        <f aca="true" t="shared" si="15" ref="I114:I133">ROUND(F114*G114,2)</f>
        <v>0</v>
      </c>
      <c r="J114" s="12">
        <f aca="true" t="shared" si="16" ref="J114:J133">ROUND(H114*F114,2)</f>
        <v>0</v>
      </c>
    </row>
    <row r="115" spans="1:10" ht="45">
      <c r="A115" s="6">
        <v>105</v>
      </c>
      <c r="B115" s="7" t="s">
        <v>276</v>
      </c>
      <c r="C115" s="8" t="s">
        <v>158</v>
      </c>
      <c r="D115" s="9" t="s">
        <v>343</v>
      </c>
      <c r="E115" s="9" t="s">
        <v>67</v>
      </c>
      <c r="F115" s="10">
        <v>3000</v>
      </c>
      <c r="G115" s="11"/>
      <c r="H115" s="11">
        <f t="shared" si="14"/>
        <v>0</v>
      </c>
      <c r="I115" s="11">
        <f t="shared" si="15"/>
        <v>0</v>
      </c>
      <c r="J115" s="12">
        <f t="shared" si="16"/>
        <v>0</v>
      </c>
    </row>
    <row r="116" spans="1:10" ht="45">
      <c r="A116" s="6">
        <v>106</v>
      </c>
      <c r="B116" s="7" t="s">
        <v>277</v>
      </c>
      <c r="C116" s="8" t="s">
        <v>159</v>
      </c>
      <c r="D116" s="9" t="s">
        <v>343</v>
      </c>
      <c r="E116" s="9" t="s">
        <v>67</v>
      </c>
      <c r="F116" s="10">
        <v>3000</v>
      </c>
      <c r="G116" s="11"/>
      <c r="H116" s="11">
        <f t="shared" si="14"/>
        <v>0</v>
      </c>
      <c r="I116" s="11">
        <f t="shared" si="15"/>
        <v>0</v>
      </c>
      <c r="J116" s="12">
        <f t="shared" si="16"/>
        <v>0</v>
      </c>
    </row>
    <row r="117" spans="1:10" ht="45">
      <c r="A117" s="6">
        <v>107</v>
      </c>
      <c r="B117" s="7" t="s">
        <v>278</v>
      </c>
      <c r="C117" s="8" t="s">
        <v>160</v>
      </c>
      <c r="D117" s="9" t="s">
        <v>343</v>
      </c>
      <c r="E117" s="9" t="s">
        <v>67</v>
      </c>
      <c r="F117" s="10">
        <v>3000</v>
      </c>
      <c r="G117" s="11"/>
      <c r="H117" s="11">
        <f t="shared" si="14"/>
        <v>0</v>
      </c>
      <c r="I117" s="11">
        <f t="shared" si="15"/>
        <v>0</v>
      </c>
      <c r="J117" s="12">
        <f t="shared" si="16"/>
        <v>0</v>
      </c>
    </row>
    <row r="118" spans="1:10" ht="67.5">
      <c r="A118" s="6">
        <v>108</v>
      </c>
      <c r="B118" s="7" t="s">
        <v>279</v>
      </c>
      <c r="C118" s="8" t="s">
        <v>303</v>
      </c>
      <c r="D118" s="9" t="s">
        <v>343</v>
      </c>
      <c r="E118" s="9" t="s">
        <v>306</v>
      </c>
      <c r="F118" s="10">
        <v>600</v>
      </c>
      <c r="G118" s="11"/>
      <c r="H118" s="11">
        <f t="shared" si="14"/>
        <v>0</v>
      </c>
      <c r="I118" s="11">
        <f t="shared" si="15"/>
        <v>0</v>
      </c>
      <c r="J118" s="12">
        <f t="shared" si="16"/>
        <v>0</v>
      </c>
    </row>
    <row r="119" spans="1:10" ht="78.75">
      <c r="A119" s="6">
        <v>109</v>
      </c>
      <c r="B119" s="7" t="s">
        <v>280</v>
      </c>
      <c r="C119" s="8" t="s">
        <v>304</v>
      </c>
      <c r="D119" s="9" t="s">
        <v>343</v>
      </c>
      <c r="E119" s="9" t="s">
        <v>306</v>
      </c>
      <c r="F119" s="10">
        <v>600</v>
      </c>
      <c r="G119" s="11"/>
      <c r="H119" s="11">
        <f t="shared" si="14"/>
        <v>0</v>
      </c>
      <c r="I119" s="11">
        <f t="shared" si="15"/>
        <v>0</v>
      </c>
      <c r="J119" s="12">
        <f t="shared" si="16"/>
        <v>0</v>
      </c>
    </row>
    <row r="120" spans="1:10" ht="78.75">
      <c r="A120" s="6">
        <v>110</v>
      </c>
      <c r="B120" s="7" t="s">
        <v>281</v>
      </c>
      <c r="C120" s="8" t="s">
        <v>305</v>
      </c>
      <c r="D120" s="9" t="s">
        <v>343</v>
      </c>
      <c r="E120" s="9" t="s">
        <v>306</v>
      </c>
      <c r="F120" s="10">
        <v>600</v>
      </c>
      <c r="G120" s="11"/>
      <c r="H120" s="11">
        <f t="shared" si="14"/>
        <v>0</v>
      </c>
      <c r="I120" s="11">
        <f t="shared" si="15"/>
        <v>0</v>
      </c>
      <c r="J120" s="12">
        <f t="shared" si="16"/>
        <v>0</v>
      </c>
    </row>
    <row r="121" spans="1:10" ht="33.75">
      <c r="A121" s="6">
        <v>111</v>
      </c>
      <c r="B121" s="7" t="s">
        <v>282</v>
      </c>
      <c r="C121" s="8" t="s">
        <v>318</v>
      </c>
      <c r="D121" s="9" t="s">
        <v>343</v>
      </c>
      <c r="E121" s="9" t="s">
        <v>306</v>
      </c>
      <c r="F121" s="10">
        <v>200</v>
      </c>
      <c r="G121" s="11"/>
      <c r="H121" s="11">
        <f t="shared" si="14"/>
        <v>0</v>
      </c>
      <c r="I121" s="11">
        <f t="shared" si="15"/>
        <v>0</v>
      </c>
      <c r="J121" s="12">
        <f t="shared" si="16"/>
        <v>0</v>
      </c>
    </row>
    <row r="122" spans="1:10" ht="33.75">
      <c r="A122" s="6">
        <v>112</v>
      </c>
      <c r="B122" s="7" t="s">
        <v>283</v>
      </c>
      <c r="C122" s="8" t="s">
        <v>317</v>
      </c>
      <c r="D122" s="9" t="s">
        <v>343</v>
      </c>
      <c r="E122" s="9" t="s">
        <v>306</v>
      </c>
      <c r="F122" s="10">
        <v>200</v>
      </c>
      <c r="G122" s="11"/>
      <c r="H122" s="11">
        <f t="shared" si="14"/>
        <v>0</v>
      </c>
      <c r="I122" s="11">
        <f t="shared" si="15"/>
        <v>0</v>
      </c>
      <c r="J122" s="12">
        <f t="shared" si="16"/>
        <v>0</v>
      </c>
    </row>
    <row r="123" spans="1:10" ht="45">
      <c r="A123" s="6">
        <v>113</v>
      </c>
      <c r="B123" s="7">
        <v>90701</v>
      </c>
      <c r="C123" s="8" t="s">
        <v>307</v>
      </c>
      <c r="D123" s="9" t="s">
        <v>344</v>
      </c>
      <c r="E123" s="9" t="s">
        <v>67</v>
      </c>
      <c r="F123" s="10">
        <v>16000</v>
      </c>
      <c r="G123" s="11"/>
      <c r="H123" s="11">
        <f t="shared" si="14"/>
        <v>0</v>
      </c>
      <c r="I123" s="11">
        <f t="shared" si="15"/>
        <v>0</v>
      </c>
      <c r="J123" s="12">
        <f t="shared" si="16"/>
        <v>0</v>
      </c>
    </row>
    <row r="124" spans="1:10" ht="45">
      <c r="A124" s="6">
        <v>114</v>
      </c>
      <c r="B124" s="7">
        <v>90702</v>
      </c>
      <c r="C124" s="8" t="s">
        <v>308</v>
      </c>
      <c r="D124" s="9" t="s">
        <v>344</v>
      </c>
      <c r="E124" s="9" t="s">
        <v>67</v>
      </c>
      <c r="F124" s="10">
        <v>2000</v>
      </c>
      <c r="G124" s="11"/>
      <c r="H124" s="11">
        <f t="shared" si="14"/>
        <v>0</v>
      </c>
      <c r="I124" s="11">
        <f t="shared" si="15"/>
        <v>0</v>
      </c>
      <c r="J124" s="12">
        <f t="shared" si="16"/>
        <v>0</v>
      </c>
    </row>
    <row r="125" spans="1:10" ht="45">
      <c r="A125" s="6">
        <v>115</v>
      </c>
      <c r="B125" s="7">
        <v>90703</v>
      </c>
      <c r="C125" s="8" t="s">
        <v>309</v>
      </c>
      <c r="D125" s="9" t="s">
        <v>344</v>
      </c>
      <c r="E125" s="9" t="s">
        <v>67</v>
      </c>
      <c r="F125" s="10">
        <v>1000</v>
      </c>
      <c r="G125" s="11"/>
      <c r="H125" s="11">
        <f t="shared" si="14"/>
        <v>0</v>
      </c>
      <c r="I125" s="11">
        <f t="shared" si="15"/>
        <v>0</v>
      </c>
      <c r="J125" s="12">
        <f t="shared" si="16"/>
        <v>0</v>
      </c>
    </row>
    <row r="126" spans="1:10" ht="45">
      <c r="A126" s="6">
        <v>116</v>
      </c>
      <c r="B126" s="7">
        <v>90704</v>
      </c>
      <c r="C126" s="8" t="s">
        <v>310</v>
      </c>
      <c r="D126" s="9" t="s">
        <v>344</v>
      </c>
      <c r="E126" s="9" t="s">
        <v>67</v>
      </c>
      <c r="F126" s="10">
        <v>500</v>
      </c>
      <c r="G126" s="11"/>
      <c r="H126" s="11">
        <f t="shared" si="14"/>
        <v>0</v>
      </c>
      <c r="I126" s="11">
        <f t="shared" si="15"/>
        <v>0</v>
      </c>
      <c r="J126" s="12">
        <f t="shared" si="16"/>
        <v>0</v>
      </c>
    </row>
    <row r="127" spans="1:10" ht="45">
      <c r="A127" s="6">
        <v>117</v>
      </c>
      <c r="B127" s="7">
        <v>90705</v>
      </c>
      <c r="C127" s="8" t="s">
        <v>311</v>
      </c>
      <c r="D127" s="9" t="s">
        <v>344</v>
      </c>
      <c r="E127" s="9" t="s">
        <v>67</v>
      </c>
      <c r="F127" s="10">
        <v>500</v>
      </c>
      <c r="G127" s="11"/>
      <c r="H127" s="11">
        <f t="shared" si="14"/>
        <v>0</v>
      </c>
      <c r="I127" s="11">
        <f t="shared" si="15"/>
        <v>0</v>
      </c>
      <c r="J127" s="12">
        <f t="shared" si="16"/>
        <v>0</v>
      </c>
    </row>
    <row r="128" spans="1:10" ht="45">
      <c r="A128" s="6">
        <v>118</v>
      </c>
      <c r="B128" s="7">
        <v>90706</v>
      </c>
      <c r="C128" s="8" t="s">
        <v>312</v>
      </c>
      <c r="D128" s="9" t="s">
        <v>344</v>
      </c>
      <c r="E128" s="9" t="s">
        <v>67</v>
      </c>
      <c r="F128" s="10">
        <v>500</v>
      </c>
      <c r="G128" s="11"/>
      <c r="H128" s="11">
        <f t="shared" si="14"/>
        <v>0</v>
      </c>
      <c r="I128" s="11">
        <f t="shared" si="15"/>
        <v>0</v>
      </c>
      <c r="J128" s="12">
        <f t="shared" si="16"/>
        <v>0</v>
      </c>
    </row>
    <row r="129" spans="1:10" ht="45">
      <c r="A129" s="6">
        <v>119</v>
      </c>
      <c r="B129" s="7">
        <v>90708</v>
      </c>
      <c r="C129" s="8" t="s">
        <v>313</v>
      </c>
      <c r="D129" s="9" t="s">
        <v>344</v>
      </c>
      <c r="E129" s="9" t="s">
        <v>67</v>
      </c>
      <c r="F129" s="10">
        <v>500</v>
      </c>
      <c r="G129" s="11"/>
      <c r="H129" s="11">
        <f t="shared" si="14"/>
        <v>0</v>
      </c>
      <c r="I129" s="11">
        <f t="shared" si="15"/>
        <v>0</v>
      </c>
      <c r="J129" s="12">
        <f t="shared" si="16"/>
        <v>0</v>
      </c>
    </row>
    <row r="130" spans="1:10" ht="56.25">
      <c r="A130" s="6">
        <v>120</v>
      </c>
      <c r="B130" s="7" t="s">
        <v>234</v>
      </c>
      <c r="C130" s="8" t="s">
        <v>319</v>
      </c>
      <c r="D130" s="9" t="s">
        <v>343</v>
      </c>
      <c r="E130" s="9" t="s">
        <v>306</v>
      </c>
      <c r="F130" s="10">
        <v>150</v>
      </c>
      <c r="G130" s="11"/>
      <c r="H130" s="11">
        <f t="shared" si="14"/>
        <v>0</v>
      </c>
      <c r="I130" s="11">
        <f t="shared" si="15"/>
        <v>0</v>
      </c>
      <c r="J130" s="12">
        <f t="shared" si="16"/>
        <v>0</v>
      </c>
    </row>
    <row r="131" spans="1:10" ht="56.25">
      <c r="A131" s="6">
        <v>121</v>
      </c>
      <c r="B131" s="7" t="s">
        <v>235</v>
      </c>
      <c r="C131" s="8" t="s">
        <v>320</v>
      </c>
      <c r="D131" s="9" t="s">
        <v>343</v>
      </c>
      <c r="E131" s="9" t="s">
        <v>306</v>
      </c>
      <c r="F131" s="10">
        <v>100</v>
      </c>
      <c r="G131" s="11"/>
      <c r="H131" s="11">
        <f t="shared" si="14"/>
        <v>0</v>
      </c>
      <c r="I131" s="11">
        <f t="shared" si="15"/>
        <v>0</v>
      </c>
      <c r="J131" s="12">
        <f t="shared" si="16"/>
        <v>0</v>
      </c>
    </row>
    <row r="132" spans="1:10" ht="56.25">
      <c r="A132" s="6">
        <v>122</v>
      </c>
      <c r="B132" s="7" t="s">
        <v>236</v>
      </c>
      <c r="C132" s="8" t="s">
        <v>326</v>
      </c>
      <c r="D132" s="9" t="s">
        <v>343</v>
      </c>
      <c r="E132" s="9" t="s">
        <v>306</v>
      </c>
      <c r="F132" s="10">
        <v>50</v>
      </c>
      <c r="G132" s="11"/>
      <c r="H132" s="11">
        <f t="shared" si="14"/>
        <v>0</v>
      </c>
      <c r="I132" s="11">
        <f t="shared" si="15"/>
        <v>0</v>
      </c>
      <c r="J132" s="12">
        <f t="shared" si="16"/>
        <v>0</v>
      </c>
    </row>
    <row r="133" spans="1:10" ht="56.25">
      <c r="A133" s="6">
        <v>123</v>
      </c>
      <c r="B133" s="7" t="s">
        <v>237</v>
      </c>
      <c r="C133" s="8" t="s">
        <v>321</v>
      </c>
      <c r="D133" s="9" t="s">
        <v>343</v>
      </c>
      <c r="E133" s="9" t="s">
        <v>306</v>
      </c>
      <c r="F133" s="10">
        <v>25</v>
      </c>
      <c r="G133" s="11"/>
      <c r="H133" s="11">
        <f t="shared" si="14"/>
        <v>0</v>
      </c>
      <c r="I133" s="11">
        <f t="shared" si="15"/>
        <v>0</v>
      </c>
      <c r="J133" s="12">
        <f t="shared" si="16"/>
        <v>0</v>
      </c>
    </row>
    <row r="134" spans="1:10" ht="56.25">
      <c r="A134" s="6">
        <v>124</v>
      </c>
      <c r="B134" s="7" t="s">
        <v>238</v>
      </c>
      <c r="C134" s="8" t="s">
        <v>322</v>
      </c>
      <c r="D134" s="9" t="s">
        <v>343</v>
      </c>
      <c r="E134" s="9" t="s">
        <v>306</v>
      </c>
      <c r="F134" s="10">
        <v>25</v>
      </c>
      <c r="G134" s="11"/>
      <c r="H134" s="11">
        <f t="shared" si="14"/>
        <v>0</v>
      </c>
      <c r="I134" s="11">
        <f aca="true" t="shared" si="17" ref="I134:I147">ROUND(F134*G134,2)</f>
        <v>0</v>
      </c>
      <c r="J134" s="12">
        <f aca="true" t="shared" si="18" ref="J134:J147">ROUND(H134*F134,2)</f>
        <v>0</v>
      </c>
    </row>
    <row r="135" spans="1:10" ht="56.25">
      <c r="A135" s="6">
        <v>125</v>
      </c>
      <c r="B135" s="7" t="s">
        <v>239</v>
      </c>
      <c r="C135" s="8" t="s">
        <v>323</v>
      </c>
      <c r="D135" s="9" t="s">
        <v>343</v>
      </c>
      <c r="E135" s="9" t="s">
        <v>306</v>
      </c>
      <c r="F135" s="10">
        <v>25</v>
      </c>
      <c r="G135" s="11"/>
      <c r="H135" s="11">
        <f t="shared" si="14"/>
        <v>0</v>
      </c>
      <c r="I135" s="11">
        <f t="shared" si="17"/>
        <v>0</v>
      </c>
      <c r="J135" s="12">
        <f t="shared" si="18"/>
        <v>0</v>
      </c>
    </row>
    <row r="136" spans="1:10" ht="56.25">
      <c r="A136" s="6">
        <v>126</v>
      </c>
      <c r="B136" s="7" t="s">
        <v>240</v>
      </c>
      <c r="C136" s="8" t="s">
        <v>324</v>
      </c>
      <c r="D136" s="9" t="s">
        <v>343</v>
      </c>
      <c r="E136" s="9" t="s">
        <v>306</v>
      </c>
      <c r="F136" s="10">
        <v>25</v>
      </c>
      <c r="G136" s="11"/>
      <c r="H136" s="11">
        <f t="shared" si="14"/>
        <v>0</v>
      </c>
      <c r="I136" s="11">
        <f t="shared" si="17"/>
        <v>0</v>
      </c>
      <c r="J136" s="12">
        <f t="shared" si="18"/>
        <v>0</v>
      </c>
    </row>
    <row r="137" spans="1:10" ht="56.25">
      <c r="A137" s="6">
        <v>127</v>
      </c>
      <c r="B137" s="7" t="s">
        <v>241</v>
      </c>
      <c r="C137" s="8" t="s">
        <v>325</v>
      </c>
      <c r="D137" s="9" t="s">
        <v>343</v>
      </c>
      <c r="E137" s="9" t="s">
        <v>306</v>
      </c>
      <c r="F137" s="10">
        <v>400</v>
      </c>
      <c r="G137" s="11"/>
      <c r="H137" s="11">
        <f t="shared" si="14"/>
        <v>0</v>
      </c>
      <c r="I137" s="11">
        <f t="shared" si="17"/>
        <v>0</v>
      </c>
      <c r="J137" s="12">
        <f t="shared" si="18"/>
        <v>0</v>
      </c>
    </row>
    <row r="138" spans="1:10" ht="67.5">
      <c r="A138" s="6">
        <v>128</v>
      </c>
      <c r="B138" s="7" t="s">
        <v>161</v>
      </c>
      <c r="C138" s="8" t="s">
        <v>162</v>
      </c>
      <c r="D138" s="9" t="s">
        <v>343</v>
      </c>
      <c r="E138" s="9" t="s">
        <v>59</v>
      </c>
      <c r="F138" s="10">
        <v>7000</v>
      </c>
      <c r="G138" s="11"/>
      <c r="H138" s="11">
        <f t="shared" si="14"/>
        <v>0</v>
      </c>
      <c r="I138" s="11">
        <f t="shared" si="17"/>
        <v>0</v>
      </c>
      <c r="J138" s="12">
        <f t="shared" si="18"/>
        <v>0</v>
      </c>
    </row>
    <row r="139" spans="1:10" ht="56.25">
      <c r="A139" s="6">
        <v>129</v>
      </c>
      <c r="B139" s="7" t="s">
        <v>288</v>
      </c>
      <c r="C139" s="8" t="s">
        <v>346</v>
      </c>
      <c r="D139" s="9" t="s">
        <v>343</v>
      </c>
      <c r="E139" s="9" t="s">
        <v>75</v>
      </c>
      <c r="F139" s="10">
        <v>400</v>
      </c>
      <c r="G139" s="11"/>
      <c r="H139" s="11">
        <f t="shared" si="14"/>
        <v>0</v>
      </c>
      <c r="I139" s="11">
        <f t="shared" si="17"/>
        <v>0</v>
      </c>
      <c r="J139" s="12">
        <f t="shared" si="18"/>
        <v>0</v>
      </c>
    </row>
    <row r="140" spans="1:10" ht="22.5">
      <c r="A140" s="6">
        <v>130</v>
      </c>
      <c r="B140" s="7" t="s">
        <v>297</v>
      </c>
      <c r="C140" s="8" t="s">
        <v>347</v>
      </c>
      <c r="D140" s="9" t="s">
        <v>351</v>
      </c>
      <c r="E140" s="9" t="s">
        <v>84</v>
      </c>
      <c r="F140" s="10">
        <v>8</v>
      </c>
      <c r="G140" s="11"/>
      <c r="H140" s="11">
        <f t="shared" si="14"/>
        <v>0</v>
      </c>
      <c r="I140" s="11">
        <f aca="true" t="shared" si="19" ref="I140:I143">ROUND(F140*G140,2)</f>
        <v>0</v>
      </c>
      <c r="J140" s="12">
        <f aca="true" t="shared" si="20" ref="J140:J143">ROUND(H140*F140,2)</f>
        <v>0</v>
      </c>
    </row>
    <row r="141" spans="1:10" ht="78.75">
      <c r="A141" s="6">
        <v>131</v>
      </c>
      <c r="B141" s="7" t="s">
        <v>285</v>
      </c>
      <c r="C141" s="8" t="s">
        <v>348</v>
      </c>
      <c r="D141" s="9" t="s">
        <v>352</v>
      </c>
      <c r="E141" s="9" t="s">
        <v>315</v>
      </c>
      <c r="F141" s="10">
        <v>986</v>
      </c>
      <c r="G141" s="11"/>
      <c r="H141" s="11">
        <f t="shared" si="14"/>
        <v>0</v>
      </c>
      <c r="I141" s="11">
        <f t="shared" si="19"/>
        <v>0</v>
      </c>
      <c r="J141" s="12">
        <f t="shared" si="20"/>
        <v>0</v>
      </c>
    </row>
    <row r="142" spans="1:10" ht="78.75">
      <c r="A142" s="6">
        <v>132</v>
      </c>
      <c r="B142" s="7" t="s">
        <v>286</v>
      </c>
      <c r="C142" s="8" t="s">
        <v>349</v>
      </c>
      <c r="D142" s="9" t="s">
        <v>353</v>
      </c>
      <c r="E142" s="9" t="s">
        <v>315</v>
      </c>
      <c r="F142" s="10">
        <v>422</v>
      </c>
      <c r="G142" s="11"/>
      <c r="H142" s="11">
        <f t="shared" si="14"/>
        <v>0</v>
      </c>
      <c r="I142" s="11">
        <f t="shared" si="19"/>
        <v>0</v>
      </c>
      <c r="J142" s="12">
        <f t="shared" si="20"/>
        <v>0</v>
      </c>
    </row>
    <row r="143" spans="1:10" ht="22.5">
      <c r="A143" s="6">
        <v>133</v>
      </c>
      <c r="B143" s="7" t="s">
        <v>194</v>
      </c>
      <c r="C143" s="8" t="s">
        <v>350</v>
      </c>
      <c r="D143" s="9" t="s">
        <v>354</v>
      </c>
      <c r="E143" s="9" t="s">
        <v>59</v>
      </c>
      <c r="F143" s="10">
        <v>8000</v>
      </c>
      <c r="G143" s="11"/>
      <c r="H143" s="11">
        <f t="shared" si="14"/>
        <v>0</v>
      </c>
      <c r="I143" s="11">
        <f t="shared" si="19"/>
        <v>0</v>
      </c>
      <c r="J143" s="12">
        <f t="shared" si="20"/>
        <v>0</v>
      </c>
    </row>
    <row r="144" spans="1:10" ht="33.75">
      <c r="A144" s="6">
        <v>134</v>
      </c>
      <c r="B144" s="7" t="s">
        <v>163</v>
      </c>
      <c r="C144" s="8" t="s">
        <v>164</v>
      </c>
      <c r="D144" s="9" t="s">
        <v>343</v>
      </c>
      <c r="E144" s="9" t="s">
        <v>59</v>
      </c>
      <c r="F144" s="10">
        <v>105000</v>
      </c>
      <c r="G144" s="11"/>
      <c r="H144" s="11">
        <f t="shared" si="14"/>
        <v>0</v>
      </c>
      <c r="I144" s="11">
        <f t="shared" si="17"/>
        <v>0</v>
      </c>
      <c r="J144" s="12">
        <f t="shared" si="18"/>
        <v>0</v>
      </c>
    </row>
    <row r="145" spans="1:10" ht="22.5">
      <c r="A145" s="6">
        <v>135</v>
      </c>
      <c r="B145" s="7" t="s">
        <v>289</v>
      </c>
      <c r="C145" s="8" t="s">
        <v>10</v>
      </c>
      <c r="D145" s="9" t="s">
        <v>343</v>
      </c>
      <c r="E145" s="9" t="s">
        <v>165</v>
      </c>
      <c r="F145" s="10">
        <v>70</v>
      </c>
      <c r="G145" s="11"/>
      <c r="H145" s="11">
        <f t="shared" si="14"/>
        <v>0</v>
      </c>
      <c r="I145" s="11">
        <f t="shared" si="17"/>
        <v>0</v>
      </c>
      <c r="J145" s="12">
        <f t="shared" si="18"/>
        <v>0</v>
      </c>
    </row>
    <row r="146" spans="1:10" ht="22.5">
      <c r="A146" s="6">
        <v>136</v>
      </c>
      <c r="B146" s="7" t="s">
        <v>290</v>
      </c>
      <c r="C146" s="8" t="s">
        <v>11</v>
      </c>
      <c r="D146" s="9" t="s">
        <v>343</v>
      </c>
      <c r="E146" s="9" t="s">
        <v>54</v>
      </c>
      <c r="F146" s="10">
        <v>200</v>
      </c>
      <c r="G146" s="11"/>
      <c r="H146" s="11">
        <f t="shared" si="14"/>
        <v>0</v>
      </c>
      <c r="I146" s="11">
        <f t="shared" si="17"/>
        <v>0</v>
      </c>
      <c r="J146" s="12">
        <f t="shared" si="18"/>
        <v>0</v>
      </c>
    </row>
    <row r="147" spans="1:10" ht="22.5">
      <c r="A147" s="6">
        <v>137</v>
      </c>
      <c r="B147" s="7" t="s">
        <v>166</v>
      </c>
      <c r="C147" s="8" t="s">
        <v>167</v>
      </c>
      <c r="D147" s="9" t="s">
        <v>343</v>
      </c>
      <c r="E147" s="9" t="s">
        <v>75</v>
      </c>
      <c r="F147" s="10">
        <v>2000</v>
      </c>
      <c r="G147" s="11"/>
      <c r="H147" s="11">
        <f t="shared" si="14"/>
        <v>0</v>
      </c>
      <c r="I147" s="11">
        <f t="shared" si="17"/>
        <v>0</v>
      </c>
      <c r="J147" s="12">
        <f t="shared" si="18"/>
        <v>0</v>
      </c>
    </row>
    <row r="148" spans="1:10" ht="22.5">
      <c r="A148" s="6">
        <v>138</v>
      </c>
      <c r="B148" s="7" t="s">
        <v>168</v>
      </c>
      <c r="C148" s="8" t="s">
        <v>169</v>
      </c>
      <c r="D148" s="9" t="s">
        <v>343</v>
      </c>
      <c r="E148" s="9" t="s">
        <v>75</v>
      </c>
      <c r="F148" s="10">
        <v>2000</v>
      </c>
      <c r="G148" s="11"/>
      <c r="H148" s="11">
        <f t="shared" si="14"/>
        <v>0</v>
      </c>
      <c r="I148" s="11">
        <f aca="true" t="shared" si="21" ref="I148:I149">ROUND(F148*G148,2)</f>
        <v>0</v>
      </c>
      <c r="J148" s="12">
        <f aca="true" t="shared" si="22" ref="J148:J149">ROUND(H148*F148,2)</f>
        <v>0</v>
      </c>
    </row>
    <row r="149" spans="1:10" ht="78.75">
      <c r="A149" s="6">
        <v>139</v>
      </c>
      <c r="B149" s="7" t="s">
        <v>342</v>
      </c>
      <c r="C149" s="8" t="s">
        <v>301</v>
      </c>
      <c r="D149" s="9" t="s">
        <v>345</v>
      </c>
      <c r="E149" s="9" t="s">
        <v>84</v>
      </c>
      <c r="F149" s="10">
        <v>185847.58</v>
      </c>
      <c r="G149" s="11"/>
      <c r="H149" s="11">
        <f t="shared" si="14"/>
        <v>0</v>
      </c>
      <c r="I149" s="11">
        <f t="shared" si="21"/>
        <v>0</v>
      </c>
      <c r="J149" s="12">
        <f t="shared" si="22"/>
        <v>0</v>
      </c>
    </row>
    <row r="150" spans="1:10" ht="15">
      <c r="A150" s="32"/>
      <c r="B150" s="70" t="s">
        <v>2</v>
      </c>
      <c r="C150" s="71"/>
      <c r="D150" s="71"/>
      <c r="E150" s="71"/>
      <c r="F150" s="71"/>
      <c r="G150" s="71"/>
      <c r="H150" s="72"/>
      <c r="I150" s="31">
        <f>SUBTOTAL(9,I151:I159)</f>
        <v>0</v>
      </c>
      <c r="J150" s="31">
        <f>SUBTOTAL(9,J151:J159)</f>
        <v>0</v>
      </c>
    </row>
    <row r="151" spans="1:10" ht="22.5">
      <c r="A151" s="6">
        <v>140</v>
      </c>
      <c r="B151" s="7" t="s">
        <v>207</v>
      </c>
      <c r="C151" s="8" t="s">
        <v>12</v>
      </c>
      <c r="D151" s="9" t="s">
        <v>343</v>
      </c>
      <c r="E151" s="9" t="s">
        <v>316</v>
      </c>
      <c r="F151" s="10">
        <v>24</v>
      </c>
      <c r="G151" s="11"/>
      <c r="H151" s="11">
        <f t="shared" si="14"/>
        <v>0</v>
      </c>
      <c r="I151" s="11">
        <f>ROUND(F151*G151,2)</f>
        <v>0</v>
      </c>
      <c r="J151" s="12">
        <f>ROUND(H151*F151,2)</f>
        <v>0</v>
      </c>
    </row>
    <row r="152" spans="1:10" ht="22.5">
      <c r="A152" s="6">
        <v>141</v>
      </c>
      <c r="B152" s="7" t="s">
        <v>208</v>
      </c>
      <c r="C152" s="8" t="s">
        <v>13</v>
      </c>
      <c r="D152" s="9" t="s">
        <v>343</v>
      </c>
      <c r="E152" s="9" t="s">
        <v>316</v>
      </c>
      <c r="F152" s="10">
        <v>24</v>
      </c>
      <c r="G152" s="11"/>
      <c r="H152" s="11">
        <f t="shared" si="14"/>
        <v>0</v>
      </c>
      <c r="I152" s="11">
        <f aca="true" t="shared" si="23" ref="I152:I159">ROUND(F152*G152,2)</f>
        <v>0</v>
      </c>
      <c r="J152" s="12">
        <f aca="true" t="shared" si="24" ref="J152:J159">ROUND(H152*F152,2)</f>
        <v>0</v>
      </c>
    </row>
    <row r="153" spans="1:10" ht="22.5">
      <c r="A153" s="6">
        <v>142</v>
      </c>
      <c r="B153" s="7" t="s">
        <v>210</v>
      </c>
      <c r="C153" s="8" t="s">
        <v>14</v>
      </c>
      <c r="D153" s="9" t="s">
        <v>343</v>
      </c>
      <c r="E153" s="9" t="s">
        <v>316</v>
      </c>
      <c r="F153" s="10">
        <v>12</v>
      </c>
      <c r="G153" s="11"/>
      <c r="H153" s="11">
        <f t="shared" si="14"/>
        <v>0</v>
      </c>
      <c r="I153" s="11">
        <f t="shared" si="23"/>
        <v>0</v>
      </c>
      <c r="J153" s="12">
        <f t="shared" si="24"/>
        <v>0</v>
      </c>
    </row>
    <row r="154" spans="1:10" ht="22.5">
      <c r="A154" s="6">
        <v>143</v>
      </c>
      <c r="B154" s="7" t="s">
        <v>211</v>
      </c>
      <c r="C154" s="8" t="s">
        <v>15</v>
      </c>
      <c r="D154" s="9" t="s">
        <v>343</v>
      </c>
      <c r="E154" s="9" t="s">
        <v>316</v>
      </c>
      <c r="F154" s="10">
        <v>24</v>
      </c>
      <c r="G154" s="11"/>
      <c r="H154" s="11">
        <f aca="true" t="shared" si="25" ref="H154:H159">ROUND(G154*1.2247,2)</f>
        <v>0</v>
      </c>
      <c r="I154" s="11">
        <f t="shared" si="23"/>
        <v>0</v>
      </c>
      <c r="J154" s="12">
        <f t="shared" si="24"/>
        <v>0</v>
      </c>
    </row>
    <row r="155" spans="1:10" ht="22.5">
      <c r="A155" s="6">
        <v>144</v>
      </c>
      <c r="B155" s="7" t="s">
        <v>212</v>
      </c>
      <c r="C155" s="8" t="s">
        <v>16</v>
      </c>
      <c r="D155" s="9" t="s">
        <v>343</v>
      </c>
      <c r="E155" s="9" t="s">
        <v>316</v>
      </c>
      <c r="F155" s="10">
        <v>12</v>
      </c>
      <c r="G155" s="11"/>
      <c r="H155" s="11">
        <f t="shared" si="25"/>
        <v>0</v>
      </c>
      <c r="I155" s="11">
        <f t="shared" si="23"/>
        <v>0</v>
      </c>
      <c r="J155" s="12">
        <f t="shared" si="24"/>
        <v>0</v>
      </c>
    </row>
    <row r="156" spans="1:10" ht="22.5">
      <c r="A156" s="6">
        <v>145</v>
      </c>
      <c r="B156" s="7" t="s">
        <v>213</v>
      </c>
      <c r="C156" s="8" t="s">
        <v>17</v>
      </c>
      <c r="D156" s="9" t="s">
        <v>343</v>
      </c>
      <c r="E156" s="9" t="s">
        <v>316</v>
      </c>
      <c r="F156" s="10">
        <v>12</v>
      </c>
      <c r="G156" s="11"/>
      <c r="H156" s="11">
        <f t="shared" si="25"/>
        <v>0</v>
      </c>
      <c r="I156" s="11">
        <f t="shared" si="23"/>
        <v>0</v>
      </c>
      <c r="J156" s="12">
        <f t="shared" si="24"/>
        <v>0</v>
      </c>
    </row>
    <row r="157" spans="1:10" ht="22.5">
      <c r="A157" s="6">
        <v>146</v>
      </c>
      <c r="B157" s="7" t="s">
        <v>206</v>
      </c>
      <c r="C157" s="8" t="s">
        <v>18</v>
      </c>
      <c r="D157" s="9" t="s">
        <v>343</v>
      </c>
      <c r="E157" s="9" t="s">
        <v>316</v>
      </c>
      <c r="F157" s="10">
        <v>24</v>
      </c>
      <c r="G157" s="11"/>
      <c r="H157" s="11">
        <f t="shared" si="25"/>
        <v>0</v>
      </c>
      <c r="I157" s="11">
        <f t="shared" si="23"/>
        <v>0</v>
      </c>
      <c r="J157" s="12">
        <f t="shared" si="24"/>
        <v>0</v>
      </c>
    </row>
    <row r="158" spans="1:10" ht="22.5">
      <c r="A158" s="6">
        <v>147</v>
      </c>
      <c r="B158" s="7" t="s">
        <v>209</v>
      </c>
      <c r="C158" s="8" t="s">
        <v>19</v>
      </c>
      <c r="D158" s="9" t="s">
        <v>343</v>
      </c>
      <c r="E158" s="9" t="s">
        <v>316</v>
      </c>
      <c r="F158" s="10">
        <v>24</v>
      </c>
      <c r="G158" s="11"/>
      <c r="H158" s="11">
        <f t="shared" si="25"/>
        <v>0</v>
      </c>
      <c r="I158" s="11">
        <f t="shared" si="23"/>
        <v>0</v>
      </c>
      <c r="J158" s="12">
        <f t="shared" si="24"/>
        <v>0</v>
      </c>
    </row>
    <row r="159" spans="1:10" ht="45">
      <c r="A159" s="35">
        <v>148</v>
      </c>
      <c r="B159" s="7" t="s">
        <v>284</v>
      </c>
      <c r="C159" s="8" t="s">
        <v>20</v>
      </c>
      <c r="D159" s="9" t="s">
        <v>343</v>
      </c>
      <c r="E159" s="9" t="s">
        <v>316</v>
      </c>
      <c r="F159" s="10">
        <v>24</v>
      </c>
      <c r="G159" s="11"/>
      <c r="H159" s="11">
        <f t="shared" si="25"/>
        <v>0</v>
      </c>
      <c r="I159" s="11">
        <f t="shared" si="23"/>
        <v>0</v>
      </c>
      <c r="J159" s="12">
        <f t="shared" si="24"/>
        <v>0</v>
      </c>
    </row>
    <row r="160" spans="1:12" ht="15">
      <c r="A160" s="36"/>
      <c r="B160" s="34"/>
      <c r="C160" s="34"/>
      <c r="D160" s="34"/>
      <c r="E160" s="34"/>
      <c r="F160" s="34"/>
      <c r="G160" s="34"/>
      <c r="H160" s="33" t="s">
        <v>335</v>
      </c>
      <c r="I160" s="31">
        <f>SUBTOTAL(9,I8:I159)</f>
        <v>0</v>
      </c>
      <c r="J160" s="31">
        <f>SUBTOTAL(9,J8:J159)</f>
        <v>0</v>
      </c>
      <c r="L160" s="37"/>
    </row>
  </sheetData>
  <mergeCells count="11">
    <mergeCell ref="B68:H68"/>
    <mergeCell ref="B150:H150"/>
    <mergeCell ref="A1:B1"/>
    <mergeCell ref="C1:J1"/>
    <mergeCell ref="A3:J3"/>
    <mergeCell ref="A2:J2"/>
    <mergeCell ref="A6:J6"/>
    <mergeCell ref="A4:J4"/>
    <mergeCell ref="A5:J5"/>
    <mergeCell ref="B8:H8"/>
    <mergeCell ref="B24:H24"/>
  </mergeCells>
  <printOptions/>
  <pageMargins left="0.5118110236220472" right="0.5118110236220472" top="0.7874015748031497" bottom="0.7874015748031497" header="0.31496062992125984" footer="0.31496062992125984"/>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view="pageBreakPreview" zoomScaleSheetLayoutView="100" workbookViewId="0" topLeftCell="A1">
      <selection activeCell="L11" sqref="L11"/>
    </sheetView>
  </sheetViews>
  <sheetFormatPr defaultColWidth="9.140625" defaultRowHeight="15"/>
  <cols>
    <col min="1" max="1" width="16.28125" style="28" customWidth="1"/>
    <col min="2" max="2" width="2.28125" style="28" customWidth="1"/>
    <col min="3" max="3" width="5.00390625" style="28" customWidth="1"/>
    <col min="4" max="5" width="9.140625" style="28" customWidth="1"/>
    <col min="6" max="6" width="3.8515625" style="28" customWidth="1"/>
    <col min="7" max="7" width="26.00390625" style="28" customWidth="1"/>
    <col min="8" max="8" width="15.00390625" style="28" customWidth="1"/>
    <col min="9" max="9" width="2.57421875" style="28" customWidth="1"/>
    <col min="10" max="237" width="9.140625" style="28" customWidth="1"/>
    <col min="238" max="238" width="16.28125" style="28" customWidth="1"/>
    <col min="239" max="239" width="2.28125" style="28" customWidth="1"/>
    <col min="240" max="240" width="5.00390625" style="28" customWidth="1"/>
    <col min="241" max="242" width="9.140625" style="28" customWidth="1"/>
    <col min="243" max="243" width="3.8515625" style="28" customWidth="1"/>
    <col min="244" max="244" width="26.00390625" style="28" customWidth="1"/>
    <col min="245" max="245" width="15.00390625" style="28" customWidth="1"/>
    <col min="246" max="246" width="2.57421875" style="28" customWidth="1"/>
    <col min="247" max="247" width="23.140625" style="28" customWidth="1"/>
    <col min="248" max="248" width="11.28125" style="28" customWidth="1"/>
    <col min="249" max="249" width="11.421875" style="28" customWidth="1"/>
    <col min="250" max="250" width="11.8515625" style="28" customWidth="1"/>
    <col min="251" max="251" width="2.00390625" style="28" customWidth="1"/>
    <col min="252" max="252" width="23.140625" style="28" customWidth="1"/>
    <col min="253" max="253" width="11.28125" style="28" customWidth="1"/>
    <col min="254" max="254" width="11.421875" style="28" customWidth="1"/>
    <col min="255" max="255" width="11.8515625" style="28" customWidth="1"/>
    <col min="256" max="256" width="2.140625" style="28" customWidth="1"/>
    <col min="257" max="257" width="23.140625" style="28" customWidth="1"/>
    <col min="258" max="258" width="11.28125" style="28" customWidth="1"/>
    <col min="259" max="259" width="11.421875" style="28" customWidth="1"/>
    <col min="260" max="260" width="11.8515625" style="28" customWidth="1"/>
    <col min="261" max="261" width="2.421875" style="28" customWidth="1"/>
    <col min="262" max="262" width="23.140625" style="28" customWidth="1"/>
    <col min="263" max="263" width="11.28125" style="28" customWidth="1"/>
    <col min="264" max="264" width="11.421875" style="28" customWidth="1"/>
    <col min="265" max="265" width="11.8515625" style="28" customWidth="1"/>
    <col min="266" max="493" width="9.140625" style="28" customWidth="1"/>
    <col min="494" max="494" width="16.28125" style="28" customWidth="1"/>
    <col min="495" max="495" width="2.28125" style="28" customWidth="1"/>
    <col min="496" max="496" width="5.00390625" style="28" customWidth="1"/>
    <col min="497" max="498" width="9.140625" style="28" customWidth="1"/>
    <col min="499" max="499" width="3.8515625" style="28" customWidth="1"/>
    <col min="500" max="500" width="26.00390625" style="28" customWidth="1"/>
    <col min="501" max="501" width="15.00390625" style="28" customWidth="1"/>
    <col min="502" max="502" width="2.57421875" style="28" customWidth="1"/>
    <col min="503" max="503" width="23.140625" style="28" customWidth="1"/>
    <col min="504" max="504" width="11.28125" style="28" customWidth="1"/>
    <col min="505" max="505" width="11.421875" style="28" customWidth="1"/>
    <col min="506" max="506" width="11.8515625" style="28" customWidth="1"/>
    <col min="507" max="507" width="2.00390625" style="28" customWidth="1"/>
    <col min="508" max="508" width="23.140625" style="28" customWidth="1"/>
    <col min="509" max="509" width="11.28125" style="28" customWidth="1"/>
    <col min="510" max="510" width="11.421875" style="28" customWidth="1"/>
    <col min="511" max="511" width="11.8515625" style="28" customWidth="1"/>
    <col min="512" max="512" width="2.140625" style="28" customWidth="1"/>
    <col min="513" max="513" width="23.140625" style="28" customWidth="1"/>
    <col min="514" max="514" width="11.28125" style="28" customWidth="1"/>
    <col min="515" max="515" width="11.421875" style="28" customWidth="1"/>
    <col min="516" max="516" width="11.8515625" style="28" customWidth="1"/>
    <col min="517" max="517" width="2.421875" style="28" customWidth="1"/>
    <col min="518" max="518" width="23.140625" style="28" customWidth="1"/>
    <col min="519" max="519" width="11.28125" style="28" customWidth="1"/>
    <col min="520" max="520" width="11.421875" style="28" customWidth="1"/>
    <col min="521" max="521" width="11.8515625" style="28" customWidth="1"/>
    <col min="522" max="749" width="9.140625" style="28" customWidth="1"/>
    <col min="750" max="750" width="16.28125" style="28" customWidth="1"/>
    <col min="751" max="751" width="2.28125" style="28" customWidth="1"/>
    <col min="752" max="752" width="5.00390625" style="28" customWidth="1"/>
    <col min="753" max="754" width="9.140625" style="28" customWidth="1"/>
    <col min="755" max="755" width="3.8515625" style="28" customWidth="1"/>
    <col min="756" max="756" width="26.00390625" style="28" customWidth="1"/>
    <col min="757" max="757" width="15.00390625" style="28" customWidth="1"/>
    <col min="758" max="758" width="2.57421875" style="28" customWidth="1"/>
    <col min="759" max="759" width="23.140625" style="28" customWidth="1"/>
    <col min="760" max="760" width="11.28125" style="28" customWidth="1"/>
    <col min="761" max="761" width="11.421875" style="28" customWidth="1"/>
    <col min="762" max="762" width="11.8515625" style="28" customWidth="1"/>
    <col min="763" max="763" width="2.00390625" style="28" customWidth="1"/>
    <col min="764" max="764" width="23.140625" style="28" customWidth="1"/>
    <col min="765" max="765" width="11.28125" style="28" customWidth="1"/>
    <col min="766" max="766" width="11.421875" style="28" customWidth="1"/>
    <col min="767" max="767" width="11.8515625" style="28" customWidth="1"/>
    <col min="768" max="768" width="2.140625" style="28" customWidth="1"/>
    <col min="769" max="769" width="23.140625" style="28" customWidth="1"/>
    <col min="770" max="770" width="11.28125" style="28" customWidth="1"/>
    <col min="771" max="771" width="11.421875" style="28" customWidth="1"/>
    <col min="772" max="772" width="11.8515625" style="28" customWidth="1"/>
    <col min="773" max="773" width="2.421875" style="28" customWidth="1"/>
    <col min="774" max="774" width="23.140625" style="28" customWidth="1"/>
    <col min="775" max="775" width="11.28125" style="28" customWidth="1"/>
    <col min="776" max="776" width="11.421875" style="28" customWidth="1"/>
    <col min="777" max="777" width="11.8515625" style="28" customWidth="1"/>
    <col min="778" max="1005" width="9.140625" style="28" customWidth="1"/>
    <col min="1006" max="1006" width="16.28125" style="28" customWidth="1"/>
    <col min="1007" max="1007" width="2.28125" style="28" customWidth="1"/>
    <col min="1008" max="1008" width="5.00390625" style="28" customWidth="1"/>
    <col min="1009" max="1010" width="9.140625" style="28" customWidth="1"/>
    <col min="1011" max="1011" width="3.8515625" style="28" customWidth="1"/>
    <col min="1012" max="1012" width="26.00390625" style="28" customWidth="1"/>
    <col min="1013" max="1013" width="15.00390625" style="28" customWidth="1"/>
    <col min="1014" max="1014" width="2.57421875" style="28" customWidth="1"/>
    <col min="1015" max="1015" width="23.140625" style="28" customWidth="1"/>
    <col min="1016" max="1016" width="11.28125" style="28" customWidth="1"/>
    <col min="1017" max="1017" width="11.421875" style="28" customWidth="1"/>
    <col min="1018" max="1018" width="11.8515625" style="28" customWidth="1"/>
    <col min="1019" max="1019" width="2.00390625" style="28" customWidth="1"/>
    <col min="1020" max="1020" width="23.140625" style="28" customWidth="1"/>
    <col min="1021" max="1021" width="11.28125" style="28" customWidth="1"/>
    <col min="1022" max="1022" width="11.421875" style="28" customWidth="1"/>
    <col min="1023" max="1023" width="11.8515625" style="28" customWidth="1"/>
    <col min="1024" max="1024" width="2.140625" style="28" customWidth="1"/>
    <col min="1025" max="1025" width="23.140625" style="28" customWidth="1"/>
    <col min="1026" max="1026" width="11.28125" style="28" customWidth="1"/>
    <col min="1027" max="1027" width="11.421875" style="28" customWidth="1"/>
    <col min="1028" max="1028" width="11.8515625" style="28" customWidth="1"/>
    <col min="1029" max="1029" width="2.421875" style="28" customWidth="1"/>
    <col min="1030" max="1030" width="23.140625" style="28" customWidth="1"/>
    <col min="1031" max="1031" width="11.28125" style="28" customWidth="1"/>
    <col min="1032" max="1032" width="11.421875" style="28" customWidth="1"/>
    <col min="1033" max="1033" width="11.8515625" style="28" customWidth="1"/>
    <col min="1034" max="1261" width="9.140625" style="28" customWidth="1"/>
    <col min="1262" max="1262" width="16.28125" style="28" customWidth="1"/>
    <col min="1263" max="1263" width="2.28125" style="28" customWidth="1"/>
    <col min="1264" max="1264" width="5.00390625" style="28" customWidth="1"/>
    <col min="1265" max="1266" width="9.140625" style="28" customWidth="1"/>
    <col min="1267" max="1267" width="3.8515625" style="28" customWidth="1"/>
    <col min="1268" max="1268" width="26.00390625" style="28" customWidth="1"/>
    <col min="1269" max="1269" width="15.00390625" style="28" customWidth="1"/>
    <col min="1270" max="1270" width="2.57421875" style="28" customWidth="1"/>
    <col min="1271" max="1271" width="23.140625" style="28" customWidth="1"/>
    <col min="1272" max="1272" width="11.28125" style="28" customWidth="1"/>
    <col min="1273" max="1273" width="11.421875" style="28" customWidth="1"/>
    <col min="1274" max="1274" width="11.8515625" style="28" customWidth="1"/>
    <col min="1275" max="1275" width="2.00390625" style="28" customWidth="1"/>
    <col min="1276" max="1276" width="23.140625" style="28" customWidth="1"/>
    <col min="1277" max="1277" width="11.28125" style="28" customWidth="1"/>
    <col min="1278" max="1278" width="11.421875" style="28" customWidth="1"/>
    <col min="1279" max="1279" width="11.8515625" style="28" customWidth="1"/>
    <col min="1280" max="1280" width="2.140625" style="28" customWidth="1"/>
    <col min="1281" max="1281" width="23.140625" style="28" customWidth="1"/>
    <col min="1282" max="1282" width="11.28125" style="28" customWidth="1"/>
    <col min="1283" max="1283" width="11.421875" style="28" customWidth="1"/>
    <col min="1284" max="1284" width="11.8515625" style="28" customWidth="1"/>
    <col min="1285" max="1285" width="2.421875" style="28" customWidth="1"/>
    <col min="1286" max="1286" width="23.140625" style="28" customWidth="1"/>
    <col min="1287" max="1287" width="11.28125" style="28" customWidth="1"/>
    <col min="1288" max="1288" width="11.421875" style="28" customWidth="1"/>
    <col min="1289" max="1289" width="11.8515625" style="28" customWidth="1"/>
    <col min="1290" max="1517" width="9.140625" style="28" customWidth="1"/>
    <col min="1518" max="1518" width="16.28125" style="28" customWidth="1"/>
    <col min="1519" max="1519" width="2.28125" style="28" customWidth="1"/>
    <col min="1520" max="1520" width="5.00390625" style="28" customWidth="1"/>
    <col min="1521" max="1522" width="9.140625" style="28" customWidth="1"/>
    <col min="1523" max="1523" width="3.8515625" style="28" customWidth="1"/>
    <col min="1524" max="1524" width="26.00390625" style="28" customWidth="1"/>
    <col min="1525" max="1525" width="15.00390625" style="28" customWidth="1"/>
    <col min="1526" max="1526" width="2.57421875" style="28" customWidth="1"/>
    <col min="1527" max="1527" width="23.140625" style="28" customWidth="1"/>
    <col min="1528" max="1528" width="11.28125" style="28" customWidth="1"/>
    <col min="1529" max="1529" width="11.421875" style="28" customWidth="1"/>
    <col min="1530" max="1530" width="11.8515625" style="28" customWidth="1"/>
    <col min="1531" max="1531" width="2.00390625" style="28" customWidth="1"/>
    <col min="1532" max="1532" width="23.140625" style="28" customWidth="1"/>
    <col min="1533" max="1533" width="11.28125" style="28" customWidth="1"/>
    <col min="1534" max="1534" width="11.421875" style="28" customWidth="1"/>
    <col min="1535" max="1535" width="11.8515625" style="28" customWidth="1"/>
    <col min="1536" max="1536" width="2.140625" style="28" customWidth="1"/>
    <col min="1537" max="1537" width="23.140625" style="28" customWidth="1"/>
    <col min="1538" max="1538" width="11.28125" style="28" customWidth="1"/>
    <col min="1539" max="1539" width="11.421875" style="28" customWidth="1"/>
    <col min="1540" max="1540" width="11.8515625" style="28" customWidth="1"/>
    <col min="1541" max="1541" width="2.421875" style="28" customWidth="1"/>
    <col min="1542" max="1542" width="23.140625" style="28" customWidth="1"/>
    <col min="1543" max="1543" width="11.28125" style="28" customWidth="1"/>
    <col min="1544" max="1544" width="11.421875" style="28" customWidth="1"/>
    <col min="1545" max="1545" width="11.8515625" style="28" customWidth="1"/>
    <col min="1546" max="1773" width="9.140625" style="28" customWidth="1"/>
    <col min="1774" max="1774" width="16.28125" style="28" customWidth="1"/>
    <col min="1775" max="1775" width="2.28125" style="28" customWidth="1"/>
    <col min="1776" max="1776" width="5.00390625" style="28" customWidth="1"/>
    <col min="1777" max="1778" width="9.140625" style="28" customWidth="1"/>
    <col min="1779" max="1779" width="3.8515625" style="28" customWidth="1"/>
    <col min="1780" max="1780" width="26.00390625" style="28" customWidth="1"/>
    <col min="1781" max="1781" width="15.00390625" style="28" customWidth="1"/>
    <col min="1782" max="1782" width="2.57421875" style="28" customWidth="1"/>
    <col min="1783" max="1783" width="23.140625" style="28" customWidth="1"/>
    <col min="1784" max="1784" width="11.28125" style="28" customWidth="1"/>
    <col min="1785" max="1785" width="11.421875" style="28" customWidth="1"/>
    <col min="1786" max="1786" width="11.8515625" style="28" customWidth="1"/>
    <col min="1787" max="1787" width="2.00390625" style="28" customWidth="1"/>
    <col min="1788" max="1788" width="23.140625" style="28" customWidth="1"/>
    <col min="1789" max="1789" width="11.28125" style="28" customWidth="1"/>
    <col min="1790" max="1790" width="11.421875" style="28" customWidth="1"/>
    <col min="1791" max="1791" width="11.8515625" style="28" customWidth="1"/>
    <col min="1792" max="1792" width="2.140625" style="28" customWidth="1"/>
    <col min="1793" max="1793" width="23.140625" style="28" customWidth="1"/>
    <col min="1794" max="1794" width="11.28125" style="28" customWidth="1"/>
    <col min="1795" max="1795" width="11.421875" style="28" customWidth="1"/>
    <col min="1796" max="1796" width="11.8515625" style="28" customWidth="1"/>
    <col min="1797" max="1797" width="2.421875" style="28" customWidth="1"/>
    <col min="1798" max="1798" width="23.140625" style="28" customWidth="1"/>
    <col min="1799" max="1799" width="11.28125" style="28" customWidth="1"/>
    <col min="1800" max="1800" width="11.421875" style="28" customWidth="1"/>
    <col min="1801" max="1801" width="11.8515625" style="28" customWidth="1"/>
    <col min="1802" max="2029" width="9.140625" style="28" customWidth="1"/>
    <col min="2030" max="2030" width="16.28125" style="28" customWidth="1"/>
    <col min="2031" max="2031" width="2.28125" style="28" customWidth="1"/>
    <col min="2032" max="2032" width="5.00390625" style="28" customWidth="1"/>
    <col min="2033" max="2034" width="9.140625" style="28" customWidth="1"/>
    <col min="2035" max="2035" width="3.8515625" style="28" customWidth="1"/>
    <col min="2036" max="2036" width="26.00390625" style="28" customWidth="1"/>
    <col min="2037" max="2037" width="15.00390625" style="28" customWidth="1"/>
    <col min="2038" max="2038" width="2.57421875" style="28" customWidth="1"/>
    <col min="2039" max="2039" width="23.140625" style="28" customWidth="1"/>
    <col min="2040" max="2040" width="11.28125" style="28" customWidth="1"/>
    <col min="2041" max="2041" width="11.421875" style="28" customWidth="1"/>
    <col min="2042" max="2042" width="11.8515625" style="28" customWidth="1"/>
    <col min="2043" max="2043" width="2.00390625" style="28" customWidth="1"/>
    <col min="2044" max="2044" width="23.140625" style="28" customWidth="1"/>
    <col min="2045" max="2045" width="11.28125" style="28" customWidth="1"/>
    <col min="2046" max="2046" width="11.421875" style="28" customWidth="1"/>
    <col min="2047" max="2047" width="11.8515625" style="28" customWidth="1"/>
    <col min="2048" max="2048" width="2.140625" style="28" customWidth="1"/>
    <col min="2049" max="2049" width="23.140625" style="28" customWidth="1"/>
    <col min="2050" max="2050" width="11.28125" style="28" customWidth="1"/>
    <col min="2051" max="2051" width="11.421875" style="28" customWidth="1"/>
    <col min="2052" max="2052" width="11.8515625" style="28" customWidth="1"/>
    <col min="2053" max="2053" width="2.421875" style="28" customWidth="1"/>
    <col min="2054" max="2054" width="23.140625" style="28" customWidth="1"/>
    <col min="2055" max="2055" width="11.28125" style="28" customWidth="1"/>
    <col min="2056" max="2056" width="11.421875" style="28" customWidth="1"/>
    <col min="2057" max="2057" width="11.8515625" style="28" customWidth="1"/>
    <col min="2058" max="2285" width="9.140625" style="28" customWidth="1"/>
    <col min="2286" max="2286" width="16.28125" style="28" customWidth="1"/>
    <col min="2287" max="2287" width="2.28125" style="28" customWidth="1"/>
    <col min="2288" max="2288" width="5.00390625" style="28" customWidth="1"/>
    <col min="2289" max="2290" width="9.140625" style="28" customWidth="1"/>
    <col min="2291" max="2291" width="3.8515625" style="28" customWidth="1"/>
    <col min="2292" max="2292" width="26.00390625" style="28" customWidth="1"/>
    <col min="2293" max="2293" width="15.00390625" style="28" customWidth="1"/>
    <col min="2294" max="2294" width="2.57421875" style="28" customWidth="1"/>
    <col min="2295" max="2295" width="23.140625" style="28" customWidth="1"/>
    <col min="2296" max="2296" width="11.28125" style="28" customWidth="1"/>
    <col min="2297" max="2297" width="11.421875" style="28" customWidth="1"/>
    <col min="2298" max="2298" width="11.8515625" style="28" customWidth="1"/>
    <col min="2299" max="2299" width="2.00390625" style="28" customWidth="1"/>
    <col min="2300" max="2300" width="23.140625" style="28" customWidth="1"/>
    <col min="2301" max="2301" width="11.28125" style="28" customWidth="1"/>
    <col min="2302" max="2302" width="11.421875" style="28" customWidth="1"/>
    <col min="2303" max="2303" width="11.8515625" style="28" customWidth="1"/>
    <col min="2304" max="2304" width="2.140625" style="28" customWidth="1"/>
    <col min="2305" max="2305" width="23.140625" style="28" customWidth="1"/>
    <col min="2306" max="2306" width="11.28125" style="28" customWidth="1"/>
    <col min="2307" max="2307" width="11.421875" style="28" customWidth="1"/>
    <col min="2308" max="2308" width="11.8515625" style="28" customWidth="1"/>
    <col min="2309" max="2309" width="2.421875" style="28" customWidth="1"/>
    <col min="2310" max="2310" width="23.140625" style="28" customWidth="1"/>
    <col min="2311" max="2311" width="11.28125" style="28" customWidth="1"/>
    <col min="2312" max="2312" width="11.421875" style="28" customWidth="1"/>
    <col min="2313" max="2313" width="11.8515625" style="28" customWidth="1"/>
    <col min="2314" max="2541" width="9.140625" style="28" customWidth="1"/>
    <col min="2542" max="2542" width="16.28125" style="28" customWidth="1"/>
    <col min="2543" max="2543" width="2.28125" style="28" customWidth="1"/>
    <col min="2544" max="2544" width="5.00390625" style="28" customWidth="1"/>
    <col min="2545" max="2546" width="9.140625" style="28" customWidth="1"/>
    <col min="2547" max="2547" width="3.8515625" style="28" customWidth="1"/>
    <col min="2548" max="2548" width="26.00390625" style="28" customWidth="1"/>
    <col min="2549" max="2549" width="15.00390625" style="28" customWidth="1"/>
    <col min="2550" max="2550" width="2.57421875" style="28" customWidth="1"/>
    <col min="2551" max="2551" width="23.140625" style="28" customWidth="1"/>
    <col min="2552" max="2552" width="11.28125" style="28" customWidth="1"/>
    <col min="2553" max="2553" width="11.421875" style="28" customWidth="1"/>
    <col min="2554" max="2554" width="11.8515625" style="28" customWidth="1"/>
    <col min="2555" max="2555" width="2.00390625" style="28" customWidth="1"/>
    <col min="2556" max="2556" width="23.140625" style="28" customWidth="1"/>
    <col min="2557" max="2557" width="11.28125" style="28" customWidth="1"/>
    <col min="2558" max="2558" width="11.421875" style="28" customWidth="1"/>
    <col min="2559" max="2559" width="11.8515625" style="28" customWidth="1"/>
    <col min="2560" max="2560" width="2.140625" style="28" customWidth="1"/>
    <col min="2561" max="2561" width="23.140625" style="28" customWidth="1"/>
    <col min="2562" max="2562" width="11.28125" style="28" customWidth="1"/>
    <col min="2563" max="2563" width="11.421875" style="28" customWidth="1"/>
    <col min="2564" max="2564" width="11.8515625" style="28" customWidth="1"/>
    <col min="2565" max="2565" width="2.421875" style="28" customWidth="1"/>
    <col min="2566" max="2566" width="23.140625" style="28" customWidth="1"/>
    <col min="2567" max="2567" width="11.28125" style="28" customWidth="1"/>
    <col min="2568" max="2568" width="11.421875" style="28" customWidth="1"/>
    <col min="2569" max="2569" width="11.8515625" style="28" customWidth="1"/>
    <col min="2570" max="2797" width="9.140625" style="28" customWidth="1"/>
    <col min="2798" max="2798" width="16.28125" style="28" customWidth="1"/>
    <col min="2799" max="2799" width="2.28125" style="28" customWidth="1"/>
    <col min="2800" max="2800" width="5.00390625" style="28" customWidth="1"/>
    <col min="2801" max="2802" width="9.140625" style="28" customWidth="1"/>
    <col min="2803" max="2803" width="3.8515625" style="28" customWidth="1"/>
    <col min="2804" max="2804" width="26.00390625" style="28" customWidth="1"/>
    <col min="2805" max="2805" width="15.00390625" style="28" customWidth="1"/>
    <col min="2806" max="2806" width="2.57421875" style="28" customWidth="1"/>
    <col min="2807" max="2807" width="23.140625" style="28" customWidth="1"/>
    <col min="2808" max="2808" width="11.28125" style="28" customWidth="1"/>
    <col min="2809" max="2809" width="11.421875" style="28" customWidth="1"/>
    <col min="2810" max="2810" width="11.8515625" style="28" customWidth="1"/>
    <col min="2811" max="2811" width="2.00390625" style="28" customWidth="1"/>
    <col min="2812" max="2812" width="23.140625" style="28" customWidth="1"/>
    <col min="2813" max="2813" width="11.28125" style="28" customWidth="1"/>
    <col min="2814" max="2814" width="11.421875" style="28" customWidth="1"/>
    <col min="2815" max="2815" width="11.8515625" style="28" customWidth="1"/>
    <col min="2816" max="2816" width="2.140625" style="28" customWidth="1"/>
    <col min="2817" max="2817" width="23.140625" style="28" customWidth="1"/>
    <col min="2818" max="2818" width="11.28125" style="28" customWidth="1"/>
    <col min="2819" max="2819" width="11.421875" style="28" customWidth="1"/>
    <col min="2820" max="2820" width="11.8515625" style="28" customWidth="1"/>
    <col min="2821" max="2821" width="2.421875" style="28" customWidth="1"/>
    <col min="2822" max="2822" width="23.140625" style="28" customWidth="1"/>
    <col min="2823" max="2823" width="11.28125" style="28" customWidth="1"/>
    <col min="2824" max="2824" width="11.421875" style="28" customWidth="1"/>
    <col min="2825" max="2825" width="11.8515625" style="28" customWidth="1"/>
    <col min="2826" max="3053" width="9.140625" style="28" customWidth="1"/>
    <col min="3054" max="3054" width="16.28125" style="28" customWidth="1"/>
    <col min="3055" max="3055" width="2.28125" style="28" customWidth="1"/>
    <col min="3056" max="3056" width="5.00390625" style="28" customWidth="1"/>
    <col min="3057" max="3058" width="9.140625" style="28" customWidth="1"/>
    <col min="3059" max="3059" width="3.8515625" style="28" customWidth="1"/>
    <col min="3060" max="3060" width="26.00390625" style="28" customWidth="1"/>
    <col min="3061" max="3061" width="15.00390625" style="28" customWidth="1"/>
    <col min="3062" max="3062" width="2.57421875" style="28" customWidth="1"/>
    <col min="3063" max="3063" width="23.140625" style="28" customWidth="1"/>
    <col min="3064" max="3064" width="11.28125" style="28" customWidth="1"/>
    <col min="3065" max="3065" width="11.421875" style="28" customWidth="1"/>
    <col min="3066" max="3066" width="11.8515625" style="28" customWidth="1"/>
    <col min="3067" max="3067" width="2.00390625" style="28" customWidth="1"/>
    <col min="3068" max="3068" width="23.140625" style="28" customWidth="1"/>
    <col min="3069" max="3069" width="11.28125" style="28" customWidth="1"/>
    <col min="3070" max="3070" width="11.421875" style="28" customWidth="1"/>
    <col min="3071" max="3071" width="11.8515625" style="28" customWidth="1"/>
    <col min="3072" max="3072" width="2.140625" style="28" customWidth="1"/>
    <col min="3073" max="3073" width="23.140625" style="28" customWidth="1"/>
    <col min="3074" max="3074" width="11.28125" style="28" customWidth="1"/>
    <col min="3075" max="3075" width="11.421875" style="28" customWidth="1"/>
    <col min="3076" max="3076" width="11.8515625" style="28" customWidth="1"/>
    <col min="3077" max="3077" width="2.421875" style="28" customWidth="1"/>
    <col min="3078" max="3078" width="23.140625" style="28" customWidth="1"/>
    <col min="3079" max="3079" width="11.28125" style="28" customWidth="1"/>
    <col min="3080" max="3080" width="11.421875" style="28" customWidth="1"/>
    <col min="3081" max="3081" width="11.8515625" style="28" customWidth="1"/>
    <col min="3082" max="3309" width="9.140625" style="28" customWidth="1"/>
    <col min="3310" max="3310" width="16.28125" style="28" customWidth="1"/>
    <col min="3311" max="3311" width="2.28125" style="28" customWidth="1"/>
    <col min="3312" max="3312" width="5.00390625" style="28" customWidth="1"/>
    <col min="3313" max="3314" width="9.140625" style="28" customWidth="1"/>
    <col min="3315" max="3315" width="3.8515625" style="28" customWidth="1"/>
    <col min="3316" max="3316" width="26.00390625" style="28" customWidth="1"/>
    <col min="3317" max="3317" width="15.00390625" style="28" customWidth="1"/>
    <col min="3318" max="3318" width="2.57421875" style="28" customWidth="1"/>
    <col min="3319" max="3319" width="23.140625" style="28" customWidth="1"/>
    <col min="3320" max="3320" width="11.28125" style="28" customWidth="1"/>
    <col min="3321" max="3321" width="11.421875" style="28" customWidth="1"/>
    <col min="3322" max="3322" width="11.8515625" style="28" customWidth="1"/>
    <col min="3323" max="3323" width="2.00390625" style="28" customWidth="1"/>
    <col min="3324" max="3324" width="23.140625" style="28" customWidth="1"/>
    <col min="3325" max="3325" width="11.28125" style="28" customWidth="1"/>
    <col min="3326" max="3326" width="11.421875" style="28" customWidth="1"/>
    <col min="3327" max="3327" width="11.8515625" style="28" customWidth="1"/>
    <col min="3328" max="3328" width="2.140625" style="28" customWidth="1"/>
    <col min="3329" max="3329" width="23.140625" style="28" customWidth="1"/>
    <col min="3330" max="3330" width="11.28125" style="28" customWidth="1"/>
    <col min="3331" max="3331" width="11.421875" style="28" customWidth="1"/>
    <col min="3332" max="3332" width="11.8515625" style="28" customWidth="1"/>
    <col min="3333" max="3333" width="2.421875" style="28" customWidth="1"/>
    <col min="3334" max="3334" width="23.140625" style="28" customWidth="1"/>
    <col min="3335" max="3335" width="11.28125" style="28" customWidth="1"/>
    <col min="3336" max="3336" width="11.421875" style="28" customWidth="1"/>
    <col min="3337" max="3337" width="11.8515625" style="28" customWidth="1"/>
    <col min="3338" max="3565" width="9.140625" style="28" customWidth="1"/>
    <col min="3566" max="3566" width="16.28125" style="28" customWidth="1"/>
    <col min="3567" max="3567" width="2.28125" style="28" customWidth="1"/>
    <col min="3568" max="3568" width="5.00390625" style="28" customWidth="1"/>
    <col min="3569" max="3570" width="9.140625" style="28" customWidth="1"/>
    <col min="3571" max="3571" width="3.8515625" style="28" customWidth="1"/>
    <col min="3572" max="3572" width="26.00390625" style="28" customWidth="1"/>
    <col min="3573" max="3573" width="15.00390625" style="28" customWidth="1"/>
    <col min="3574" max="3574" width="2.57421875" style="28" customWidth="1"/>
    <col min="3575" max="3575" width="23.140625" style="28" customWidth="1"/>
    <col min="3576" max="3576" width="11.28125" style="28" customWidth="1"/>
    <col min="3577" max="3577" width="11.421875" style="28" customWidth="1"/>
    <col min="3578" max="3578" width="11.8515625" style="28" customWidth="1"/>
    <col min="3579" max="3579" width="2.00390625" style="28" customWidth="1"/>
    <col min="3580" max="3580" width="23.140625" style="28" customWidth="1"/>
    <col min="3581" max="3581" width="11.28125" style="28" customWidth="1"/>
    <col min="3582" max="3582" width="11.421875" style="28" customWidth="1"/>
    <col min="3583" max="3583" width="11.8515625" style="28" customWidth="1"/>
    <col min="3584" max="3584" width="2.140625" style="28" customWidth="1"/>
    <col min="3585" max="3585" width="23.140625" style="28" customWidth="1"/>
    <col min="3586" max="3586" width="11.28125" style="28" customWidth="1"/>
    <col min="3587" max="3587" width="11.421875" style="28" customWidth="1"/>
    <col min="3588" max="3588" width="11.8515625" style="28" customWidth="1"/>
    <col min="3589" max="3589" width="2.421875" style="28" customWidth="1"/>
    <col min="3590" max="3590" width="23.140625" style="28" customWidth="1"/>
    <col min="3591" max="3591" width="11.28125" style="28" customWidth="1"/>
    <col min="3592" max="3592" width="11.421875" style="28" customWidth="1"/>
    <col min="3593" max="3593" width="11.8515625" style="28" customWidth="1"/>
    <col min="3594" max="3821" width="9.140625" style="28" customWidth="1"/>
    <col min="3822" max="3822" width="16.28125" style="28" customWidth="1"/>
    <col min="3823" max="3823" width="2.28125" style="28" customWidth="1"/>
    <col min="3824" max="3824" width="5.00390625" style="28" customWidth="1"/>
    <col min="3825" max="3826" width="9.140625" style="28" customWidth="1"/>
    <col min="3827" max="3827" width="3.8515625" style="28" customWidth="1"/>
    <col min="3828" max="3828" width="26.00390625" style="28" customWidth="1"/>
    <col min="3829" max="3829" width="15.00390625" style="28" customWidth="1"/>
    <col min="3830" max="3830" width="2.57421875" style="28" customWidth="1"/>
    <col min="3831" max="3831" width="23.140625" style="28" customWidth="1"/>
    <col min="3832" max="3832" width="11.28125" style="28" customWidth="1"/>
    <col min="3833" max="3833" width="11.421875" style="28" customWidth="1"/>
    <col min="3834" max="3834" width="11.8515625" style="28" customWidth="1"/>
    <col min="3835" max="3835" width="2.00390625" style="28" customWidth="1"/>
    <col min="3836" max="3836" width="23.140625" style="28" customWidth="1"/>
    <col min="3837" max="3837" width="11.28125" style="28" customWidth="1"/>
    <col min="3838" max="3838" width="11.421875" style="28" customWidth="1"/>
    <col min="3839" max="3839" width="11.8515625" style="28" customWidth="1"/>
    <col min="3840" max="3840" width="2.140625" style="28" customWidth="1"/>
    <col min="3841" max="3841" width="23.140625" style="28" customWidth="1"/>
    <col min="3842" max="3842" width="11.28125" style="28" customWidth="1"/>
    <col min="3843" max="3843" width="11.421875" style="28" customWidth="1"/>
    <col min="3844" max="3844" width="11.8515625" style="28" customWidth="1"/>
    <col min="3845" max="3845" width="2.421875" style="28" customWidth="1"/>
    <col min="3846" max="3846" width="23.140625" style="28" customWidth="1"/>
    <col min="3847" max="3847" width="11.28125" style="28" customWidth="1"/>
    <col min="3848" max="3848" width="11.421875" style="28" customWidth="1"/>
    <col min="3849" max="3849" width="11.8515625" style="28" customWidth="1"/>
    <col min="3850" max="4077" width="9.140625" style="28" customWidth="1"/>
    <col min="4078" max="4078" width="16.28125" style="28" customWidth="1"/>
    <col min="4079" max="4079" width="2.28125" style="28" customWidth="1"/>
    <col min="4080" max="4080" width="5.00390625" style="28" customWidth="1"/>
    <col min="4081" max="4082" width="9.140625" style="28" customWidth="1"/>
    <col min="4083" max="4083" width="3.8515625" style="28" customWidth="1"/>
    <col min="4084" max="4084" width="26.00390625" style="28" customWidth="1"/>
    <col min="4085" max="4085" width="15.00390625" style="28" customWidth="1"/>
    <col min="4086" max="4086" width="2.57421875" style="28" customWidth="1"/>
    <col min="4087" max="4087" width="23.140625" style="28" customWidth="1"/>
    <col min="4088" max="4088" width="11.28125" style="28" customWidth="1"/>
    <col min="4089" max="4089" width="11.421875" style="28" customWidth="1"/>
    <col min="4090" max="4090" width="11.8515625" style="28" customWidth="1"/>
    <col min="4091" max="4091" width="2.00390625" style="28" customWidth="1"/>
    <col min="4092" max="4092" width="23.140625" style="28" customWidth="1"/>
    <col min="4093" max="4093" width="11.28125" style="28" customWidth="1"/>
    <col min="4094" max="4094" width="11.421875" style="28" customWidth="1"/>
    <col min="4095" max="4095" width="11.8515625" style="28" customWidth="1"/>
    <col min="4096" max="4096" width="2.140625" style="28" customWidth="1"/>
    <col min="4097" max="4097" width="23.140625" style="28" customWidth="1"/>
    <col min="4098" max="4098" width="11.28125" style="28" customWidth="1"/>
    <col min="4099" max="4099" width="11.421875" style="28" customWidth="1"/>
    <col min="4100" max="4100" width="11.8515625" style="28" customWidth="1"/>
    <col min="4101" max="4101" width="2.421875" style="28" customWidth="1"/>
    <col min="4102" max="4102" width="23.140625" style="28" customWidth="1"/>
    <col min="4103" max="4103" width="11.28125" style="28" customWidth="1"/>
    <col min="4104" max="4104" width="11.421875" style="28" customWidth="1"/>
    <col min="4105" max="4105" width="11.8515625" style="28" customWidth="1"/>
    <col min="4106" max="4333" width="9.140625" style="28" customWidth="1"/>
    <col min="4334" max="4334" width="16.28125" style="28" customWidth="1"/>
    <col min="4335" max="4335" width="2.28125" style="28" customWidth="1"/>
    <col min="4336" max="4336" width="5.00390625" style="28" customWidth="1"/>
    <col min="4337" max="4338" width="9.140625" style="28" customWidth="1"/>
    <col min="4339" max="4339" width="3.8515625" style="28" customWidth="1"/>
    <col min="4340" max="4340" width="26.00390625" style="28" customWidth="1"/>
    <col min="4341" max="4341" width="15.00390625" style="28" customWidth="1"/>
    <col min="4342" max="4342" width="2.57421875" style="28" customWidth="1"/>
    <col min="4343" max="4343" width="23.140625" style="28" customWidth="1"/>
    <col min="4344" max="4344" width="11.28125" style="28" customWidth="1"/>
    <col min="4345" max="4345" width="11.421875" style="28" customWidth="1"/>
    <col min="4346" max="4346" width="11.8515625" style="28" customWidth="1"/>
    <col min="4347" max="4347" width="2.00390625" style="28" customWidth="1"/>
    <col min="4348" max="4348" width="23.140625" style="28" customWidth="1"/>
    <col min="4349" max="4349" width="11.28125" style="28" customWidth="1"/>
    <col min="4350" max="4350" width="11.421875" style="28" customWidth="1"/>
    <col min="4351" max="4351" width="11.8515625" style="28" customWidth="1"/>
    <col min="4352" max="4352" width="2.140625" style="28" customWidth="1"/>
    <col min="4353" max="4353" width="23.140625" style="28" customWidth="1"/>
    <col min="4354" max="4354" width="11.28125" style="28" customWidth="1"/>
    <col min="4355" max="4355" width="11.421875" style="28" customWidth="1"/>
    <col min="4356" max="4356" width="11.8515625" style="28" customWidth="1"/>
    <col min="4357" max="4357" width="2.421875" style="28" customWidth="1"/>
    <col min="4358" max="4358" width="23.140625" style="28" customWidth="1"/>
    <col min="4359" max="4359" width="11.28125" style="28" customWidth="1"/>
    <col min="4360" max="4360" width="11.421875" style="28" customWidth="1"/>
    <col min="4361" max="4361" width="11.8515625" style="28" customWidth="1"/>
    <col min="4362" max="4589" width="9.140625" style="28" customWidth="1"/>
    <col min="4590" max="4590" width="16.28125" style="28" customWidth="1"/>
    <col min="4591" max="4591" width="2.28125" style="28" customWidth="1"/>
    <col min="4592" max="4592" width="5.00390625" style="28" customWidth="1"/>
    <col min="4593" max="4594" width="9.140625" style="28" customWidth="1"/>
    <col min="4595" max="4595" width="3.8515625" style="28" customWidth="1"/>
    <col min="4596" max="4596" width="26.00390625" style="28" customWidth="1"/>
    <col min="4597" max="4597" width="15.00390625" style="28" customWidth="1"/>
    <col min="4598" max="4598" width="2.57421875" style="28" customWidth="1"/>
    <col min="4599" max="4599" width="23.140625" style="28" customWidth="1"/>
    <col min="4600" max="4600" width="11.28125" style="28" customWidth="1"/>
    <col min="4601" max="4601" width="11.421875" style="28" customWidth="1"/>
    <col min="4602" max="4602" width="11.8515625" style="28" customWidth="1"/>
    <col min="4603" max="4603" width="2.00390625" style="28" customWidth="1"/>
    <col min="4604" max="4604" width="23.140625" style="28" customWidth="1"/>
    <col min="4605" max="4605" width="11.28125" style="28" customWidth="1"/>
    <col min="4606" max="4606" width="11.421875" style="28" customWidth="1"/>
    <col min="4607" max="4607" width="11.8515625" style="28" customWidth="1"/>
    <col min="4608" max="4608" width="2.140625" style="28" customWidth="1"/>
    <col min="4609" max="4609" width="23.140625" style="28" customWidth="1"/>
    <col min="4610" max="4610" width="11.28125" style="28" customWidth="1"/>
    <col min="4611" max="4611" width="11.421875" style="28" customWidth="1"/>
    <col min="4612" max="4612" width="11.8515625" style="28" customWidth="1"/>
    <col min="4613" max="4613" width="2.421875" style="28" customWidth="1"/>
    <col min="4614" max="4614" width="23.140625" style="28" customWidth="1"/>
    <col min="4615" max="4615" width="11.28125" style="28" customWidth="1"/>
    <col min="4616" max="4616" width="11.421875" style="28" customWidth="1"/>
    <col min="4617" max="4617" width="11.8515625" style="28" customWidth="1"/>
    <col min="4618" max="4845" width="9.140625" style="28" customWidth="1"/>
    <col min="4846" max="4846" width="16.28125" style="28" customWidth="1"/>
    <col min="4847" max="4847" width="2.28125" style="28" customWidth="1"/>
    <col min="4848" max="4848" width="5.00390625" style="28" customWidth="1"/>
    <col min="4849" max="4850" width="9.140625" style="28" customWidth="1"/>
    <col min="4851" max="4851" width="3.8515625" style="28" customWidth="1"/>
    <col min="4852" max="4852" width="26.00390625" style="28" customWidth="1"/>
    <col min="4853" max="4853" width="15.00390625" style="28" customWidth="1"/>
    <col min="4854" max="4854" width="2.57421875" style="28" customWidth="1"/>
    <col min="4855" max="4855" width="23.140625" style="28" customWidth="1"/>
    <col min="4856" max="4856" width="11.28125" style="28" customWidth="1"/>
    <col min="4857" max="4857" width="11.421875" style="28" customWidth="1"/>
    <col min="4858" max="4858" width="11.8515625" style="28" customWidth="1"/>
    <col min="4859" max="4859" width="2.00390625" style="28" customWidth="1"/>
    <col min="4860" max="4860" width="23.140625" style="28" customWidth="1"/>
    <col min="4861" max="4861" width="11.28125" style="28" customWidth="1"/>
    <col min="4862" max="4862" width="11.421875" style="28" customWidth="1"/>
    <col min="4863" max="4863" width="11.8515625" style="28" customWidth="1"/>
    <col min="4864" max="4864" width="2.140625" style="28" customWidth="1"/>
    <col min="4865" max="4865" width="23.140625" style="28" customWidth="1"/>
    <col min="4866" max="4866" width="11.28125" style="28" customWidth="1"/>
    <col min="4867" max="4867" width="11.421875" style="28" customWidth="1"/>
    <col min="4868" max="4868" width="11.8515625" style="28" customWidth="1"/>
    <col min="4869" max="4869" width="2.421875" style="28" customWidth="1"/>
    <col min="4870" max="4870" width="23.140625" style="28" customWidth="1"/>
    <col min="4871" max="4871" width="11.28125" style="28" customWidth="1"/>
    <col min="4872" max="4872" width="11.421875" style="28" customWidth="1"/>
    <col min="4873" max="4873" width="11.8515625" style="28" customWidth="1"/>
    <col min="4874" max="5101" width="9.140625" style="28" customWidth="1"/>
    <col min="5102" max="5102" width="16.28125" style="28" customWidth="1"/>
    <col min="5103" max="5103" width="2.28125" style="28" customWidth="1"/>
    <col min="5104" max="5104" width="5.00390625" style="28" customWidth="1"/>
    <col min="5105" max="5106" width="9.140625" style="28" customWidth="1"/>
    <col min="5107" max="5107" width="3.8515625" style="28" customWidth="1"/>
    <col min="5108" max="5108" width="26.00390625" style="28" customWidth="1"/>
    <col min="5109" max="5109" width="15.00390625" style="28" customWidth="1"/>
    <col min="5110" max="5110" width="2.57421875" style="28" customWidth="1"/>
    <col min="5111" max="5111" width="23.140625" style="28" customWidth="1"/>
    <col min="5112" max="5112" width="11.28125" style="28" customWidth="1"/>
    <col min="5113" max="5113" width="11.421875" style="28" customWidth="1"/>
    <col min="5114" max="5114" width="11.8515625" style="28" customWidth="1"/>
    <col min="5115" max="5115" width="2.00390625" style="28" customWidth="1"/>
    <col min="5116" max="5116" width="23.140625" style="28" customWidth="1"/>
    <col min="5117" max="5117" width="11.28125" style="28" customWidth="1"/>
    <col min="5118" max="5118" width="11.421875" style="28" customWidth="1"/>
    <col min="5119" max="5119" width="11.8515625" style="28" customWidth="1"/>
    <col min="5120" max="5120" width="2.140625" style="28" customWidth="1"/>
    <col min="5121" max="5121" width="23.140625" style="28" customWidth="1"/>
    <col min="5122" max="5122" width="11.28125" style="28" customWidth="1"/>
    <col min="5123" max="5123" width="11.421875" style="28" customWidth="1"/>
    <col min="5124" max="5124" width="11.8515625" style="28" customWidth="1"/>
    <col min="5125" max="5125" width="2.421875" style="28" customWidth="1"/>
    <col min="5126" max="5126" width="23.140625" style="28" customWidth="1"/>
    <col min="5127" max="5127" width="11.28125" style="28" customWidth="1"/>
    <col min="5128" max="5128" width="11.421875" style="28" customWidth="1"/>
    <col min="5129" max="5129" width="11.8515625" style="28" customWidth="1"/>
    <col min="5130" max="5357" width="9.140625" style="28" customWidth="1"/>
    <col min="5358" max="5358" width="16.28125" style="28" customWidth="1"/>
    <col min="5359" max="5359" width="2.28125" style="28" customWidth="1"/>
    <col min="5360" max="5360" width="5.00390625" style="28" customWidth="1"/>
    <col min="5361" max="5362" width="9.140625" style="28" customWidth="1"/>
    <col min="5363" max="5363" width="3.8515625" style="28" customWidth="1"/>
    <col min="5364" max="5364" width="26.00390625" style="28" customWidth="1"/>
    <col min="5365" max="5365" width="15.00390625" style="28" customWidth="1"/>
    <col min="5366" max="5366" width="2.57421875" style="28" customWidth="1"/>
    <col min="5367" max="5367" width="23.140625" style="28" customWidth="1"/>
    <col min="5368" max="5368" width="11.28125" style="28" customWidth="1"/>
    <col min="5369" max="5369" width="11.421875" style="28" customWidth="1"/>
    <col min="5370" max="5370" width="11.8515625" style="28" customWidth="1"/>
    <col min="5371" max="5371" width="2.00390625" style="28" customWidth="1"/>
    <col min="5372" max="5372" width="23.140625" style="28" customWidth="1"/>
    <col min="5373" max="5373" width="11.28125" style="28" customWidth="1"/>
    <col min="5374" max="5374" width="11.421875" style="28" customWidth="1"/>
    <col min="5375" max="5375" width="11.8515625" style="28" customWidth="1"/>
    <col min="5376" max="5376" width="2.140625" style="28" customWidth="1"/>
    <col min="5377" max="5377" width="23.140625" style="28" customWidth="1"/>
    <col min="5378" max="5378" width="11.28125" style="28" customWidth="1"/>
    <col min="5379" max="5379" width="11.421875" style="28" customWidth="1"/>
    <col min="5380" max="5380" width="11.8515625" style="28" customWidth="1"/>
    <col min="5381" max="5381" width="2.421875" style="28" customWidth="1"/>
    <col min="5382" max="5382" width="23.140625" style="28" customWidth="1"/>
    <col min="5383" max="5383" width="11.28125" style="28" customWidth="1"/>
    <col min="5384" max="5384" width="11.421875" style="28" customWidth="1"/>
    <col min="5385" max="5385" width="11.8515625" style="28" customWidth="1"/>
    <col min="5386" max="5613" width="9.140625" style="28" customWidth="1"/>
    <col min="5614" max="5614" width="16.28125" style="28" customWidth="1"/>
    <col min="5615" max="5615" width="2.28125" style="28" customWidth="1"/>
    <col min="5616" max="5616" width="5.00390625" style="28" customWidth="1"/>
    <col min="5617" max="5618" width="9.140625" style="28" customWidth="1"/>
    <col min="5619" max="5619" width="3.8515625" style="28" customWidth="1"/>
    <col min="5620" max="5620" width="26.00390625" style="28" customWidth="1"/>
    <col min="5621" max="5621" width="15.00390625" style="28" customWidth="1"/>
    <col min="5622" max="5622" width="2.57421875" style="28" customWidth="1"/>
    <col min="5623" max="5623" width="23.140625" style="28" customWidth="1"/>
    <col min="5624" max="5624" width="11.28125" style="28" customWidth="1"/>
    <col min="5625" max="5625" width="11.421875" style="28" customWidth="1"/>
    <col min="5626" max="5626" width="11.8515625" style="28" customWidth="1"/>
    <col min="5627" max="5627" width="2.00390625" style="28" customWidth="1"/>
    <col min="5628" max="5628" width="23.140625" style="28" customWidth="1"/>
    <col min="5629" max="5629" width="11.28125" style="28" customWidth="1"/>
    <col min="5630" max="5630" width="11.421875" style="28" customWidth="1"/>
    <col min="5631" max="5631" width="11.8515625" style="28" customWidth="1"/>
    <col min="5632" max="5632" width="2.140625" style="28" customWidth="1"/>
    <col min="5633" max="5633" width="23.140625" style="28" customWidth="1"/>
    <col min="5634" max="5634" width="11.28125" style="28" customWidth="1"/>
    <col min="5635" max="5635" width="11.421875" style="28" customWidth="1"/>
    <col min="5636" max="5636" width="11.8515625" style="28" customWidth="1"/>
    <col min="5637" max="5637" width="2.421875" style="28" customWidth="1"/>
    <col min="5638" max="5638" width="23.140625" style="28" customWidth="1"/>
    <col min="5639" max="5639" width="11.28125" style="28" customWidth="1"/>
    <col min="5640" max="5640" width="11.421875" style="28" customWidth="1"/>
    <col min="5641" max="5641" width="11.8515625" style="28" customWidth="1"/>
    <col min="5642" max="5869" width="9.140625" style="28" customWidth="1"/>
    <col min="5870" max="5870" width="16.28125" style="28" customWidth="1"/>
    <col min="5871" max="5871" width="2.28125" style="28" customWidth="1"/>
    <col min="5872" max="5872" width="5.00390625" style="28" customWidth="1"/>
    <col min="5873" max="5874" width="9.140625" style="28" customWidth="1"/>
    <col min="5875" max="5875" width="3.8515625" style="28" customWidth="1"/>
    <col min="5876" max="5876" width="26.00390625" style="28" customWidth="1"/>
    <col min="5877" max="5877" width="15.00390625" style="28" customWidth="1"/>
    <col min="5878" max="5878" width="2.57421875" style="28" customWidth="1"/>
    <col min="5879" max="5879" width="23.140625" style="28" customWidth="1"/>
    <col min="5880" max="5880" width="11.28125" style="28" customWidth="1"/>
    <col min="5881" max="5881" width="11.421875" style="28" customWidth="1"/>
    <col min="5882" max="5882" width="11.8515625" style="28" customWidth="1"/>
    <col min="5883" max="5883" width="2.00390625" style="28" customWidth="1"/>
    <col min="5884" max="5884" width="23.140625" style="28" customWidth="1"/>
    <col min="5885" max="5885" width="11.28125" style="28" customWidth="1"/>
    <col min="5886" max="5886" width="11.421875" style="28" customWidth="1"/>
    <col min="5887" max="5887" width="11.8515625" style="28" customWidth="1"/>
    <col min="5888" max="5888" width="2.140625" style="28" customWidth="1"/>
    <col min="5889" max="5889" width="23.140625" style="28" customWidth="1"/>
    <col min="5890" max="5890" width="11.28125" style="28" customWidth="1"/>
    <col min="5891" max="5891" width="11.421875" style="28" customWidth="1"/>
    <col min="5892" max="5892" width="11.8515625" style="28" customWidth="1"/>
    <col min="5893" max="5893" width="2.421875" style="28" customWidth="1"/>
    <col min="5894" max="5894" width="23.140625" style="28" customWidth="1"/>
    <col min="5895" max="5895" width="11.28125" style="28" customWidth="1"/>
    <col min="5896" max="5896" width="11.421875" style="28" customWidth="1"/>
    <col min="5897" max="5897" width="11.8515625" style="28" customWidth="1"/>
    <col min="5898" max="6125" width="9.140625" style="28" customWidth="1"/>
    <col min="6126" max="6126" width="16.28125" style="28" customWidth="1"/>
    <col min="6127" max="6127" width="2.28125" style="28" customWidth="1"/>
    <col min="6128" max="6128" width="5.00390625" style="28" customWidth="1"/>
    <col min="6129" max="6130" width="9.140625" style="28" customWidth="1"/>
    <col min="6131" max="6131" width="3.8515625" style="28" customWidth="1"/>
    <col min="6132" max="6132" width="26.00390625" style="28" customWidth="1"/>
    <col min="6133" max="6133" width="15.00390625" style="28" customWidth="1"/>
    <col min="6134" max="6134" width="2.57421875" style="28" customWidth="1"/>
    <col min="6135" max="6135" width="23.140625" style="28" customWidth="1"/>
    <col min="6136" max="6136" width="11.28125" style="28" customWidth="1"/>
    <col min="6137" max="6137" width="11.421875" style="28" customWidth="1"/>
    <col min="6138" max="6138" width="11.8515625" style="28" customWidth="1"/>
    <col min="6139" max="6139" width="2.00390625" style="28" customWidth="1"/>
    <col min="6140" max="6140" width="23.140625" style="28" customWidth="1"/>
    <col min="6141" max="6141" width="11.28125" style="28" customWidth="1"/>
    <col min="6142" max="6142" width="11.421875" style="28" customWidth="1"/>
    <col min="6143" max="6143" width="11.8515625" style="28" customWidth="1"/>
    <col min="6144" max="6144" width="2.140625" style="28" customWidth="1"/>
    <col min="6145" max="6145" width="23.140625" style="28" customWidth="1"/>
    <col min="6146" max="6146" width="11.28125" style="28" customWidth="1"/>
    <col min="6147" max="6147" width="11.421875" style="28" customWidth="1"/>
    <col min="6148" max="6148" width="11.8515625" style="28" customWidth="1"/>
    <col min="6149" max="6149" width="2.421875" style="28" customWidth="1"/>
    <col min="6150" max="6150" width="23.140625" style="28" customWidth="1"/>
    <col min="6151" max="6151" width="11.28125" style="28" customWidth="1"/>
    <col min="6152" max="6152" width="11.421875" style="28" customWidth="1"/>
    <col min="6153" max="6153" width="11.8515625" style="28" customWidth="1"/>
    <col min="6154" max="6381" width="9.140625" style="28" customWidth="1"/>
    <col min="6382" max="6382" width="16.28125" style="28" customWidth="1"/>
    <col min="6383" max="6383" width="2.28125" style="28" customWidth="1"/>
    <col min="6384" max="6384" width="5.00390625" style="28" customWidth="1"/>
    <col min="6385" max="6386" width="9.140625" style="28" customWidth="1"/>
    <col min="6387" max="6387" width="3.8515625" style="28" customWidth="1"/>
    <col min="6388" max="6388" width="26.00390625" style="28" customWidth="1"/>
    <col min="6389" max="6389" width="15.00390625" style="28" customWidth="1"/>
    <col min="6390" max="6390" width="2.57421875" style="28" customWidth="1"/>
    <col min="6391" max="6391" width="23.140625" style="28" customWidth="1"/>
    <col min="6392" max="6392" width="11.28125" style="28" customWidth="1"/>
    <col min="6393" max="6393" width="11.421875" style="28" customWidth="1"/>
    <col min="6394" max="6394" width="11.8515625" style="28" customWidth="1"/>
    <col min="6395" max="6395" width="2.00390625" style="28" customWidth="1"/>
    <col min="6396" max="6396" width="23.140625" style="28" customWidth="1"/>
    <col min="6397" max="6397" width="11.28125" style="28" customWidth="1"/>
    <col min="6398" max="6398" width="11.421875" style="28" customWidth="1"/>
    <col min="6399" max="6399" width="11.8515625" style="28" customWidth="1"/>
    <col min="6400" max="6400" width="2.140625" style="28" customWidth="1"/>
    <col min="6401" max="6401" width="23.140625" style="28" customWidth="1"/>
    <col min="6402" max="6402" width="11.28125" style="28" customWidth="1"/>
    <col min="6403" max="6403" width="11.421875" style="28" customWidth="1"/>
    <col min="6404" max="6404" width="11.8515625" style="28" customWidth="1"/>
    <col min="6405" max="6405" width="2.421875" style="28" customWidth="1"/>
    <col min="6406" max="6406" width="23.140625" style="28" customWidth="1"/>
    <col min="6407" max="6407" width="11.28125" style="28" customWidth="1"/>
    <col min="6408" max="6408" width="11.421875" style="28" customWidth="1"/>
    <col min="6409" max="6409" width="11.8515625" style="28" customWidth="1"/>
    <col min="6410" max="6637" width="9.140625" style="28" customWidth="1"/>
    <col min="6638" max="6638" width="16.28125" style="28" customWidth="1"/>
    <col min="6639" max="6639" width="2.28125" style="28" customWidth="1"/>
    <col min="6640" max="6640" width="5.00390625" style="28" customWidth="1"/>
    <col min="6641" max="6642" width="9.140625" style="28" customWidth="1"/>
    <col min="6643" max="6643" width="3.8515625" style="28" customWidth="1"/>
    <col min="6644" max="6644" width="26.00390625" style="28" customWidth="1"/>
    <col min="6645" max="6645" width="15.00390625" style="28" customWidth="1"/>
    <col min="6646" max="6646" width="2.57421875" style="28" customWidth="1"/>
    <col min="6647" max="6647" width="23.140625" style="28" customWidth="1"/>
    <col min="6648" max="6648" width="11.28125" style="28" customWidth="1"/>
    <col min="6649" max="6649" width="11.421875" style="28" customWidth="1"/>
    <col min="6650" max="6650" width="11.8515625" style="28" customWidth="1"/>
    <col min="6651" max="6651" width="2.00390625" style="28" customWidth="1"/>
    <col min="6652" max="6652" width="23.140625" style="28" customWidth="1"/>
    <col min="6653" max="6653" width="11.28125" style="28" customWidth="1"/>
    <col min="6654" max="6654" width="11.421875" style="28" customWidth="1"/>
    <col min="6655" max="6655" width="11.8515625" style="28" customWidth="1"/>
    <col min="6656" max="6656" width="2.140625" style="28" customWidth="1"/>
    <col min="6657" max="6657" width="23.140625" style="28" customWidth="1"/>
    <col min="6658" max="6658" width="11.28125" style="28" customWidth="1"/>
    <col min="6659" max="6659" width="11.421875" style="28" customWidth="1"/>
    <col min="6660" max="6660" width="11.8515625" style="28" customWidth="1"/>
    <col min="6661" max="6661" width="2.421875" style="28" customWidth="1"/>
    <col min="6662" max="6662" width="23.140625" style="28" customWidth="1"/>
    <col min="6663" max="6663" width="11.28125" style="28" customWidth="1"/>
    <col min="6664" max="6664" width="11.421875" style="28" customWidth="1"/>
    <col min="6665" max="6665" width="11.8515625" style="28" customWidth="1"/>
    <col min="6666" max="6893" width="9.140625" style="28" customWidth="1"/>
    <col min="6894" max="6894" width="16.28125" style="28" customWidth="1"/>
    <col min="6895" max="6895" width="2.28125" style="28" customWidth="1"/>
    <col min="6896" max="6896" width="5.00390625" style="28" customWidth="1"/>
    <col min="6897" max="6898" width="9.140625" style="28" customWidth="1"/>
    <col min="6899" max="6899" width="3.8515625" style="28" customWidth="1"/>
    <col min="6900" max="6900" width="26.00390625" style="28" customWidth="1"/>
    <col min="6901" max="6901" width="15.00390625" style="28" customWidth="1"/>
    <col min="6902" max="6902" width="2.57421875" style="28" customWidth="1"/>
    <col min="6903" max="6903" width="23.140625" style="28" customWidth="1"/>
    <col min="6904" max="6904" width="11.28125" style="28" customWidth="1"/>
    <col min="6905" max="6905" width="11.421875" style="28" customWidth="1"/>
    <col min="6906" max="6906" width="11.8515625" style="28" customWidth="1"/>
    <col min="6907" max="6907" width="2.00390625" style="28" customWidth="1"/>
    <col min="6908" max="6908" width="23.140625" style="28" customWidth="1"/>
    <col min="6909" max="6909" width="11.28125" style="28" customWidth="1"/>
    <col min="6910" max="6910" width="11.421875" style="28" customWidth="1"/>
    <col min="6911" max="6911" width="11.8515625" style="28" customWidth="1"/>
    <col min="6912" max="6912" width="2.140625" style="28" customWidth="1"/>
    <col min="6913" max="6913" width="23.140625" style="28" customWidth="1"/>
    <col min="6914" max="6914" width="11.28125" style="28" customWidth="1"/>
    <col min="6915" max="6915" width="11.421875" style="28" customWidth="1"/>
    <col min="6916" max="6916" width="11.8515625" style="28" customWidth="1"/>
    <col min="6917" max="6917" width="2.421875" style="28" customWidth="1"/>
    <col min="6918" max="6918" width="23.140625" style="28" customWidth="1"/>
    <col min="6919" max="6919" width="11.28125" style="28" customWidth="1"/>
    <col min="6920" max="6920" width="11.421875" style="28" customWidth="1"/>
    <col min="6921" max="6921" width="11.8515625" style="28" customWidth="1"/>
    <col min="6922" max="7149" width="9.140625" style="28" customWidth="1"/>
    <col min="7150" max="7150" width="16.28125" style="28" customWidth="1"/>
    <col min="7151" max="7151" width="2.28125" style="28" customWidth="1"/>
    <col min="7152" max="7152" width="5.00390625" style="28" customWidth="1"/>
    <col min="7153" max="7154" width="9.140625" style="28" customWidth="1"/>
    <col min="7155" max="7155" width="3.8515625" style="28" customWidth="1"/>
    <col min="7156" max="7156" width="26.00390625" style="28" customWidth="1"/>
    <col min="7157" max="7157" width="15.00390625" style="28" customWidth="1"/>
    <col min="7158" max="7158" width="2.57421875" style="28" customWidth="1"/>
    <col min="7159" max="7159" width="23.140625" style="28" customWidth="1"/>
    <col min="7160" max="7160" width="11.28125" style="28" customWidth="1"/>
    <col min="7161" max="7161" width="11.421875" style="28" customWidth="1"/>
    <col min="7162" max="7162" width="11.8515625" style="28" customWidth="1"/>
    <col min="7163" max="7163" width="2.00390625" style="28" customWidth="1"/>
    <col min="7164" max="7164" width="23.140625" style="28" customWidth="1"/>
    <col min="7165" max="7165" width="11.28125" style="28" customWidth="1"/>
    <col min="7166" max="7166" width="11.421875" style="28" customWidth="1"/>
    <col min="7167" max="7167" width="11.8515625" style="28" customWidth="1"/>
    <col min="7168" max="7168" width="2.140625" style="28" customWidth="1"/>
    <col min="7169" max="7169" width="23.140625" style="28" customWidth="1"/>
    <col min="7170" max="7170" width="11.28125" style="28" customWidth="1"/>
    <col min="7171" max="7171" width="11.421875" style="28" customWidth="1"/>
    <col min="7172" max="7172" width="11.8515625" style="28" customWidth="1"/>
    <col min="7173" max="7173" width="2.421875" style="28" customWidth="1"/>
    <col min="7174" max="7174" width="23.140625" style="28" customWidth="1"/>
    <col min="7175" max="7175" width="11.28125" style="28" customWidth="1"/>
    <col min="7176" max="7176" width="11.421875" style="28" customWidth="1"/>
    <col min="7177" max="7177" width="11.8515625" style="28" customWidth="1"/>
    <col min="7178" max="7405" width="9.140625" style="28" customWidth="1"/>
    <col min="7406" max="7406" width="16.28125" style="28" customWidth="1"/>
    <col min="7407" max="7407" width="2.28125" style="28" customWidth="1"/>
    <col min="7408" max="7408" width="5.00390625" style="28" customWidth="1"/>
    <col min="7409" max="7410" width="9.140625" style="28" customWidth="1"/>
    <col min="7411" max="7411" width="3.8515625" style="28" customWidth="1"/>
    <col min="7412" max="7412" width="26.00390625" style="28" customWidth="1"/>
    <col min="7413" max="7413" width="15.00390625" style="28" customWidth="1"/>
    <col min="7414" max="7414" width="2.57421875" style="28" customWidth="1"/>
    <col min="7415" max="7415" width="23.140625" style="28" customWidth="1"/>
    <col min="7416" max="7416" width="11.28125" style="28" customWidth="1"/>
    <col min="7417" max="7417" width="11.421875" style="28" customWidth="1"/>
    <col min="7418" max="7418" width="11.8515625" style="28" customWidth="1"/>
    <col min="7419" max="7419" width="2.00390625" style="28" customWidth="1"/>
    <col min="7420" max="7420" width="23.140625" style="28" customWidth="1"/>
    <col min="7421" max="7421" width="11.28125" style="28" customWidth="1"/>
    <col min="7422" max="7422" width="11.421875" style="28" customWidth="1"/>
    <col min="7423" max="7423" width="11.8515625" style="28" customWidth="1"/>
    <col min="7424" max="7424" width="2.140625" style="28" customWidth="1"/>
    <col min="7425" max="7425" width="23.140625" style="28" customWidth="1"/>
    <col min="7426" max="7426" width="11.28125" style="28" customWidth="1"/>
    <col min="7427" max="7427" width="11.421875" style="28" customWidth="1"/>
    <col min="7428" max="7428" width="11.8515625" style="28" customWidth="1"/>
    <col min="7429" max="7429" width="2.421875" style="28" customWidth="1"/>
    <col min="7430" max="7430" width="23.140625" style="28" customWidth="1"/>
    <col min="7431" max="7431" width="11.28125" style="28" customWidth="1"/>
    <col min="7432" max="7432" width="11.421875" style="28" customWidth="1"/>
    <col min="7433" max="7433" width="11.8515625" style="28" customWidth="1"/>
    <col min="7434" max="7661" width="9.140625" style="28" customWidth="1"/>
    <col min="7662" max="7662" width="16.28125" style="28" customWidth="1"/>
    <col min="7663" max="7663" width="2.28125" style="28" customWidth="1"/>
    <col min="7664" max="7664" width="5.00390625" style="28" customWidth="1"/>
    <col min="7665" max="7666" width="9.140625" style="28" customWidth="1"/>
    <col min="7667" max="7667" width="3.8515625" style="28" customWidth="1"/>
    <col min="7668" max="7668" width="26.00390625" style="28" customWidth="1"/>
    <col min="7669" max="7669" width="15.00390625" style="28" customWidth="1"/>
    <col min="7670" max="7670" width="2.57421875" style="28" customWidth="1"/>
    <col min="7671" max="7671" width="23.140625" style="28" customWidth="1"/>
    <col min="7672" max="7672" width="11.28125" style="28" customWidth="1"/>
    <col min="7673" max="7673" width="11.421875" style="28" customWidth="1"/>
    <col min="7674" max="7674" width="11.8515625" style="28" customWidth="1"/>
    <col min="7675" max="7675" width="2.00390625" style="28" customWidth="1"/>
    <col min="7676" max="7676" width="23.140625" style="28" customWidth="1"/>
    <col min="7677" max="7677" width="11.28125" style="28" customWidth="1"/>
    <col min="7678" max="7678" width="11.421875" style="28" customWidth="1"/>
    <col min="7679" max="7679" width="11.8515625" style="28" customWidth="1"/>
    <col min="7680" max="7680" width="2.140625" style="28" customWidth="1"/>
    <col min="7681" max="7681" width="23.140625" style="28" customWidth="1"/>
    <col min="7682" max="7682" width="11.28125" style="28" customWidth="1"/>
    <col min="7683" max="7683" width="11.421875" style="28" customWidth="1"/>
    <col min="7684" max="7684" width="11.8515625" style="28" customWidth="1"/>
    <col min="7685" max="7685" width="2.421875" style="28" customWidth="1"/>
    <col min="7686" max="7686" width="23.140625" style="28" customWidth="1"/>
    <col min="7687" max="7687" width="11.28125" style="28" customWidth="1"/>
    <col min="7688" max="7688" width="11.421875" style="28" customWidth="1"/>
    <col min="7689" max="7689" width="11.8515625" style="28" customWidth="1"/>
    <col min="7690" max="7917" width="9.140625" style="28" customWidth="1"/>
    <col min="7918" max="7918" width="16.28125" style="28" customWidth="1"/>
    <col min="7919" max="7919" width="2.28125" style="28" customWidth="1"/>
    <col min="7920" max="7920" width="5.00390625" style="28" customWidth="1"/>
    <col min="7921" max="7922" width="9.140625" style="28" customWidth="1"/>
    <col min="7923" max="7923" width="3.8515625" style="28" customWidth="1"/>
    <col min="7924" max="7924" width="26.00390625" style="28" customWidth="1"/>
    <col min="7925" max="7925" width="15.00390625" style="28" customWidth="1"/>
    <col min="7926" max="7926" width="2.57421875" style="28" customWidth="1"/>
    <col min="7927" max="7927" width="23.140625" style="28" customWidth="1"/>
    <col min="7928" max="7928" width="11.28125" style="28" customWidth="1"/>
    <col min="7929" max="7929" width="11.421875" style="28" customWidth="1"/>
    <col min="7930" max="7930" width="11.8515625" style="28" customWidth="1"/>
    <col min="7931" max="7931" width="2.00390625" style="28" customWidth="1"/>
    <col min="7932" max="7932" width="23.140625" style="28" customWidth="1"/>
    <col min="7933" max="7933" width="11.28125" style="28" customWidth="1"/>
    <col min="7934" max="7934" width="11.421875" style="28" customWidth="1"/>
    <col min="7935" max="7935" width="11.8515625" style="28" customWidth="1"/>
    <col min="7936" max="7936" width="2.140625" style="28" customWidth="1"/>
    <col min="7937" max="7937" width="23.140625" style="28" customWidth="1"/>
    <col min="7938" max="7938" width="11.28125" style="28" customWidth="1"/>
    <col min="7939" max="7939" width="11.421875" style="28" customWidth="1"/>
    <col min="7940" max="7940" width="11.8515625" style="28" customWidth="1"/>
    <col min="7941" max="7941" width="2.421875" style="28" customWidth="1"/>
    <col min="7942" max="7942" width="23.140625" style="28" customWidth="1"/>
    <col min="7943" max="7943" width="11.28125" style="28" customWidth="1"/>
    <col min="7944" max="7944" width="11.421875" style="28" customWidth="1"/>
    <col min="7945" max="7945" width="11.8515625" style="28" customWidth="1"/>
    <col min="7946" max="8173" width="9.140625" style="28" customWidth="1"/>
    <col min="8174" max="8174" width="16.28125" style="28" customWidth="1"/>
    <col min="8175" max="8175" width="2.28125" style="28" customWidth="1"/>
    <col min="8176" max="8176" width="5.00390625" style="28" customWidth="1"/>
    <col min="8177" max="8178" width="9.140625" style="28" customWidth="1"/>
    <col min="8179" max="8179" width="3.8515625" style="28" customWidth="1"/>
    <col min="8180" max="8180" width="26.00390625" style="28" customWidth="1"/>
    <col min="8181" max="8181" width="15.00390625" style="28" customWidth="1"/>
    <col min="8182" max="8182" width="2.57421875" style="28" customWidth="1"/>
    <col min="8183" max="8183" width="23.140625" style="28" customWidth="1"/>
    <col min="8184" max="8184" width="11.28125" style="28" customWidth="1"/>
    <col min="8185" max="8185" width="11.421875" style="28" customWidth="1"/>
    <col min="8186" max="8186" width="11.8515625" style="28" customWidth="1"/>
    <col min="8187" max="8187" width="2.00390625" style="28" customWidth="1"/>
    <col min="8188" max="8188" width="23.140625" style="28" customWidth="1"/>
    <col min="8189" max="8189" width="11.28125" style="28" customWidth="1"/>
    <col min="8190" max="8190" width="11.421875" style="28" customWidth="1"/>
    <col min="8191" max="8191" width="11.8515625" style="28" customWidth="1"/>
    <col min="8192" max="8192" width="2.140625" style="28" customWidth="1"/>
    <col min="8193" max="8193" width="23.140625" style="28" customWidth="1"/>
    <col min="8194" max="8194" width="11.28125" style="28" customWidth="1"/>
    <col min="8195" max="8195" width="11.421875" style="28" customWidth="1"/>
    <col min="8196" max="8196" width="11.8515625" style="28" customWidth="1"/>
    <col min="8197" max="8197" width="2.421875" style="28" customWidth="1"/>
    <col min="8198" max="8198" width="23.140625" style="28" customWidth="1"/>
    <col min="8199" max="8199" width="11.28125" style="28" customWidth="1"/>
    <col min="8200" max="8200" width="11.421875" style="28" customWidth="1"/>
    <col min="8201" max="8201" width="11.8515625" style="28" customWidth="1"/>
    <col min="8202" max="8429" width="9.140625" style="28" customWidth="1"/>
    <col min="8430" max="8430" width="16.28125" style="28" customWidth="1"/>
    <col min="8431" max="8431" width="2.28125" style="28" customWidth="1"/>
    <col min="8432" max="8432" width="5.00390625" style="28" customWidth="1"/>
    <col min="8433" max="8434" width="9.140625" style="28" customWidth="1"/>
    <col min="8435" max="8435" width="3.8515625" style="28" customWidth="1"/>
    <col min="8436" max="8436" width="26.00390625" style="28" customWidth="1"/>
    <col min="8437" max="8437" width="15.00390625" style="28" customWidth="1"/>
    <col min="8438" max="8438" width="2.57421875" style="28" customWidth="1"/>
    <col min="8439" max="8439" width="23.140625" style="28" customWidth="1"/>
    <col min="8440" max="8440" width="11.28125" style="28" customWidth="1"/>
    <col min="8441" max="8441" width="11.421875" style="28" customWidth="1"/>
    <col min="8442" max="8442" width="11.8515625" style="28" customWidth="1"/>
    <col min="8443" max="8443" width="2.00390625" style="28" customWidth="1"/>
    <col min="8444" max="8444" width="23.140625" style="28" customWidth="1"/>
    <col min="8445" max="8445" width="11.28125" style="28" customWidth="1"/>
    <col min="8446" max="8446" width="11.421875" style="28" customWidth="1"/>
    <col min="8447" max="8447" width="11.8515625" style="28" customWidth="1"/>
    <col min="8448" max="8448" width="2.140625" style="28" customWidth="1"/>
    <col min="8449" max="8449" width="23.140625" style="28" customWidth="1"/>
    <col min="8450" max="8450" width="11.28125" style="28" customWidth="1"/>
    <col min="8451" max="8451" width="11.421875" style="28" customWidth="1"/>
    <col min="8452" max="8452" width="11.8515625" style="28" customWidth="1"/>
    <col min="8453" max="8453" width="2.421875" style="28" customWidth="1"/>
    <col min="8454" max="8454" width="23.140625" style="28" customWidth="1"/>
    <col min="8455" max="8455" width="11.28125" style="28" customWidth="1"/>
    <col min="8456" max="8456" width="11.421875" style="28" customWidth="1"/>
    <col min="8457" max="8457" width="11.8515625" style="28" customWidth="1"/>
    <col min="8458" max="8685" width="9.140625" style="28" customWidth="1"/>
    <col min="8686" max="8686" width="16.28125" style="28" customWidth="1"/>
    <col min="8687" max="8687" width="2.28125" style="28" customWidth="1"/>
    <col min="8688" max="8688" width="5.00390625" style="28" customWidth="1"/>
    <col min="8689" max="8690" width="9.140625" style="28" customWidth="1"/>
    <col min="8691" max="8691" width="3.8515625" style="28" customWidth="1"/>
    <col min="8692" max="8692" width="26.00390625" style="28" customWidth="1"/>
    <col min="8693" max="8693" width="15.00390625" style="28" customWidth="1"/>
    <col min="8694" max="8694" width="2.57421875" style="28" customWidth="1"/>
    <col min="8695" max="8695" width="23.140625" style="28" customWidth="1"/>
    <col min="8696" max="8696" width="11.28125" style="28" customWidth="1"/>
    <col min="8697" max="8697" width="11.421875" style="28" customWidth="1"/>
    <col min="8698" max="8698" width="11.8515625" style="28" customWidth="1"/>
    <col min="8699" max="8699" width="2.00390625" style="28" customWidth="1"/>
    <col min="8700" max="8700" width="23.140625" style="28" customWidth="1"/>
    <col min="8701" max="8701" width="11.28125" style="28" customWidth="1"/>
    <col min="8702" max="8702" width="11.421875" style="28" customWidth="1"/>
    <col min="8703" max="8703" width="11.8515625" style="28" customWidth="1"/>
    <col min="8704" max="8704" width="2.140625" style="28" customWidth="1"/>
    <col min="8705" max="8705" width="23.140625" style="28" customWidth="1"/>
    <col min="8706" max="8706" width="11.28125" style="28" customWidth="1"/>
    <col min="8707" max="8707" width="11.421875" style="28" customWidth="1"/>
    <col min="8708" max="8708" width="11.8515625" style="28" customWidth="1"/>
    <col min="8709" max="8709" width="2.421875" style="28" customWidth="1"/>
    <col min="8710" max="8710" width="23.140625" style="28" customWidth="1"/>
    <col min="8711" max="8711" width="11.28125" style="28" customWidth="1"/>
    <col min="8712" max="8712" width="11.421875" style="28" customWidth="1"/>
    <col min="8713" max="8713" width="11.8515625" style="28" customWidth="1"/>
    <col min="8714" max="8941" width="9.140625" style="28" customWidth="1"/>
    <col min="8942" max="8942" width="16.28125" style="28" customWidth="1"/>
    <col min="8943" max="8943" width="2.28125" style="28" customWidth="1"/>
    <col min="8944" max="8944" width="5.00390625" style="28" customWidth="1"/>
    <col min="8945" max="8946" width="9.140625" style="28" customWidth="1"/>
    <col min="8947" max="8947" width="3.8515625" style="28" customWidth="1"/>
    <col min="8948" max="8948" width="26.00390625" style="28" customWidth="1"/>
    <col min="8949" max="8949" width="15.00390625" style="28" customWidth="1"/>
    <col min="8950" max="8950" width="2.57421875" style="28" customWidth="1"/>
    <col min="8951" max="8951" width="23.140625" style="28" customWidth="1"/>
    <col min="8952" max="8952" width="11.28125" style="28" customWidth="1"/>
    <col min="8953" max="8953" width="11.421875" style="28" customWidth="1"/>
    <col min="8954" max="8954" width="11.8515625" style="28" customWidth="1"/>
    <col min="8955" max="8955" width="2.00390625" style="28" customWidth="1"/>
    <col min="8956" max="8956" width="23.140625" style="28" customWidth="1"/>
    <col min="8957" max="8957" width="11.28125" style="28" customWidth="1"/>
    <col min="8958" max="8958" width="11.421875" style="28" customWidth="1"/>
    <col min="8959" max="8959" width="11.8515625" style="28" customWidth="1"/>
    <col min="8960" max="8960" width="2.140625" style="28" customWidth="1"/>
    <col min="8961" max="8961" width="23.140625" style="28" customWidth="1"/>
    <col min="8962" max="8962" width="11.28125" style="28" customWidth="1"/>
    <col min="8963" max="8963" width="11.421875" style="28" customWidth="1"/>
    <col min="8964" max="8964" width="11.8515625" style="28" customWidth="1"/>
    <col min="8965" max="8965" width="2.421875" style="28" customWidth="1"/>
    <col min="8966" max="8966" width="23.140625" style="28" customWidth="1"/>
    <col min="8967" max="8967" width="11.28125" style="28" customWidth="1"/>
    <col min="8968" max="8968" width="11.421875" style="28" customWidth="1"/>
    <col min="8969" max="8969" width="11.8515625" style="28" customWidth="1"/>
    <col min="8970" max="9197" width="9.140625" style="28" customWidth="1"/>
    <col min="9198" max="9198" width="16.28125" style="28" customWidth="1"/>
    <col min="9199" max="9199" width="2.28125" style="28" customWidth="1"/>
    <col min="9200" max="9200" width="5.00390625" style="28" customWidth="1"/>
    <col min="9201" max="9202" width="9.140625" style="28" customWidth="1"/>
    <col min="9203" max="9203" width="3.8515625" style="28" customWidth="1"/>
    <col min="9204" max="9204" width="26.00390625" style="28" customWidth="1"/>
    <col min="9205" max="9205" width="15.00390625" style="28" customWidth="1"/>
    <col min="9206" max="9206" width="2.57421875" style="28" customWidth="1"/>
    <col min="9207" max="9207" width="23.140625" style="28" customWidth="1"/>
    <col min="9208" max="9208" width="11.28125" style="28" customWidth="1"/>
    <col min="9209" max="9209" width="11.421875" style="28" customWidth="1"/>
    <col min="9210" max="9210" width="11.8515625" style="28" customWidth="1"/>
    <col min="9211" max="9211" width="2.00390625" style="28" customWidth="1"/>
    <col min="9212" max="9212" width="23.140625" style="28" customWidth="1"/>
    <col min="9213" max="9213" width="11.28125" style="28" customWidth="1"/>
    <col min="9214" max="9214" width="11.421875" style="28" customWidth="1"/>
    <col min="9215" max="9215" width="11.8515625" style="28" customWidth="1"/>
    <col min="9216" max="9216" width="2.140625" style="28" customWidth="1"/>
    <col min="9217" max="9217" width="23.140625" style="28" customWidth="1"/>
    <col min="9218" max="9218" width="11.28125" style="28" customWidth="1"/>
    <col min="9219" max="9219" width="11.421875" style="28" customWidth="1"/>
    <col min="9220" max="9220" width="11.8515625" style="28" customWidth="1"/>
    <col min="9221" max="9221" width="2.421875" style="28" customWidth="1"/>
    <col min="9222" max="9222" width="23.140625" style="28" customWidth="1"/>
    <col min="9223" max="9223" width="11.28125" style="28" customWidth="1"/>
    <col min="9224" max="9224" width="11.421875" style="28" customWidth="1"/>
    <col min="9225" max="9225" width="11.8515625" style="28" customWidth="1"/>
    <col min="9226" max="9453" width="9.140625" style="28" customWidth="1"/>
    <col min="9454" max="9454" width="16.28125" style="28" customWidth="1"/>
    <col min="9455" max="9455" width="2.28125" style="28" customWidth="1"/>
    <col min="9456" max="9456" width="5.00390625" style="28" customWidth="1"/>
    <col min="9457" max="9458" width="9.140625" style="28" customWidth="1"/>
    <col min="9459" max="9459" width="3.8515625" style="28" customWidth="1"/>
    <col min="9460" max="9460" width="26.00390625" style="28" customWidth="1"/>
    <col min="9461" max="9461" width="15.00390625" style="28" customWidth="1"/>
    <col min="9462" max="9462" width="2.57421875" style="28" customWidth="1"/>
    <col min="9463" max="9463" width="23.140625" style="28" customWidth="1"/>
    <col min="9464" max="9464" width="11.28125" style="28" customWidth="1"/>
    <col min="9465" max="9465" width="11.421875" style="28" customWidth="1"/>
    <col min="9466" max="9466" width="11.8515625" style="28" customWidth="1"/>
    <col min="9467" max="9467" width="2.00390625" style="28" customWidth="1"/>
    <col min="9468" max="9468" width="23.140625" style="28" customWidth="1"/>
    <col min="9469" max="9469" width="11.28125" style="28" customWidth="1"/>
    <col min="9470" max="9470" width="11.421875" style="28" customWidth="1"/>
    <col min="9471" max="9471" width="11.8515625" style="28" customWidth="1"/>
    <col min="9472" max="9472" width="2.140625" style="28" customWidth="1"/>
    <col min="9473" max="9473" width="23.140625" style="28" customWidth="1"/>
    <col min="9474" max="9474" width="11.28125" style="28" customWidth="1"/>
    <col min="9475" max="9475" width="11.421875" style="28" customWidth="1"/>
    <col min="9476" max="9476" width="11.8515625" style="28" customWidth="1"/>
    <col min="9477" max="9477" width="2.421875" style="28" customWidth="1"/>
    <col min="9478" max="9478" width="23.140625" style="28" customWidth="1"/>
    <col min="9479" max="9479" width="11.28125" style="28" customWidth="1"/>
    <col min="9480" max="9480" width="11.421875" style="28" customWidth="1"/>
    <col min="9481" max="9481" width="11.8515625" style="28" customWidth="1"/>
    <col min="9482" max="9709" width="9.140625" style="28" customWidth="1"/>
    <col min="9710" max="9710" width="16.28125" style="28" customWidth="1"/>
    <col min="9711" max="9711" width="2.28125" style="28" customWidth="1"/>
    <col min="9712" max="9712" width="5.00390625" style="28" customWidth="1"/>
    <col min="9713" max="9714" width="9.140625" style="28" customWidth="1"/>
    <col min="9715" max="9715" width="3.8515625" style="28" customWidth="1"/>
    <col min="9716" max="9716" width="26.00390625" style="28" customWidth="1"/>
    <col min="9717" max="9717" width="15.00390625" style="28" customWidth="1"/>
    <col min="9718" max="9718" width="2.57421875" style="28" customWidth="1"/>
    <col min="9719" max="9719" width="23.140625" style="28" customWidth="1"/>
    <col min="9720" max="9720" width="11.28125" style="28" customWidth="1"/>
    <col min="9721" max="9721" width="11.421875" style="28" customWidth="1"/>
    <col min="9722" max="9722" width="11.8515625" style="28" customWidth="1"/>
    <col min="9723" max="9723" width="2.00390625" style="28" customWidth="1"/>
    <col min="9724" max="9724" width="23.140625" style="28" customWidth="1"/>
    <col min="9725" max="9725" width="11.28125" style="28" customWidth="1"/>
    <col min="9726" max="9726" width="11.421875" style="28" customWidth="1"/>
    <col min="9727" max="9727" width="11.8515625" style="28" customWidth="1"/>
    <col min="9728" max="9728" width="2.140625" style="28" customWidth="1"/>
    <col min="9729" max="9729" width="23.140625" style="28" customWidth="1"/>
    <col min="9730" max="9730" width="11.28125" style="28" customWidth="1"/>
    <col min="9731" max="9731" width="11.421875" style="28" customWidth="1"/>
    <col min="9732" max="9732" width="11.8515625" style="28" customWidth="1"/>
    <col min="9733" max="9733" width="2.421875" style="28" customWidth="1"/>
    <col min="9734" max="9734" width="23.140625" style="28" customWidth="1"/>
    <col min="9735" max="9735" width="11.28125" style="28" customWidth="1"/>
    <col min="9736" max="9736" width="11.421875" style="28" customWidth="1"/>
    <col min="9737" max="9737" width="11.8515625" style="28" customWidth="1"/>
    <col min="9738" max="9965" width="9.140625" style="28" customWidth="1"/>
    <col min="9966" max="9966" width="16.28125" style="28" customWidth="1"/>
    <col min="9967" max="9967" width="2.28125" style="28" customWidth="1"/>
    <col min="9968" max="9968" width="5.00390625" style="28" customWidth="1"/>
    <col min="9969" max="9970" width="9.140625" style="28" customWidth="1"/>
    <col min="9971" max="9971" width="3.8515625" style="28" customWidth="1"/>
    <col min="9972" max="9972" width="26.00390625" style="28" customWidth="1"/>
    <col min="9973" max="9973" width="15.00390625" style="28" customWidth="1"/>
    <col min="9974" max="9974" width="2.57421875" style="28" customWidth="1"/>
    <col min="9975" max="9975" width="23.140625" style="28" customWidth="1"/>
    <col min="9976" max="9976" width="11.28125" style="28" customWidth="1"/>
    <col min="9977" max="9977" width="11.421875" style="28" customWidth="1"/>
    <col min="9978" max="9978" width="11.8515625" style="28" customWidth="1"/>
    <col min="9979" max="9979" width="2.00390625" style="28" customWidth="1"/>
    <col min="9980" max="9980" width="23.140625" style="28" customWidth="1"/>
    <col min="9981" max="9981" width="11.28125" style="28" customWidth="1"/>
    <col min="9982" max="9982" width="11.421875" style="28" customWidth="1"/>
    <col min="9983" max="9983" width="11.8515625" style="28" customWidth="1"/>
    <col min="9984" max="9984" width="2.140625" style="28" customWidth="1"/>
    <col min="9985" max="9985" width="23.140625" style="28" customWidth="1"/>
    <col min="9986" max="9986" width="11.28125" style="28" customWidth="1"/>
    <col min="9987" max="9987" width="11.421875" style="28" customWidth="1"/>
    <col min="9988" max="9988" width="11.8515625" style="28" customWidth="1"/>
    <col min="9989" max="9989" width="2.421875" style="28" customWidth="1"/>
    <col min="9990" max="9990" width="23.140625" style="28" customWidth="1"/>
    <col min="9991" max="9991" width="11.28125" style="28" customWidth="1"/>
    <col min="9992" max="9992" width="11.421875" style="28" customWidth="1"/>
    <col min="9993" max="9993" width="11.8515625" style="28" customWidth="1"/>
    <col min="9994" max="10221" width="9.140625" style="28" customWidth="1"/>
    <col min="10222" max="10222" width="16.28125" style="28" customWidth="1"/>
    <col min="10223" max="10223" width="2.28125" style="28" customWidth="1"/>
    <col min="10224" max="10224" width="5.00390625" style="28" customWidth="1"/>
    <col min="10225" max="10226" width="9.140625" style="28" customWidth="1"/>
    <col min="10227" max="10227" width="3.8515625" style="28" customWidth="1"/>
    <col min="10228" max="10228" width="26.00390625" style="28" customWidth="1"/>
    <col min="10229" max="10229" width="15.00390625" style="28" customWidth="1"/>
    <col min="10230" max="10230" width="2.57421875" style="28" customWidth="1"/>
    <col min="10231" max="10231" width="23.140625" style="28" customWidth="1"/>
    <col min="10232" max="10232" width="11.28125" style="28" customWidth="1"/>
    <col min="10233" max="10233" width="11.421875" style="28" customWidth="1"/>
    <col min="10234" max="10234" width="11.8515625" style="28" customWidth="1"/>
    <col min="10235" max="10235" width="2.00390625" style="28" customWidth="1"/>
    <col min="10236" max="10236" width="23.140625" style="28" customWidth="1"/>
    <col min="10237" max="10237" width="11.28125" style="28" customWidth="1"/>
    <col min="10238" max="10238" width="11.421875" style="28" customWidth="1"/>
    <col min="10239" max="10239" width="11.8515625" style="28" customWidth="1"/>
    <col min="10240" max="10240" width="2.140625" style="28" customWidth="1"/>
    <col min="10241" max="10241" width="23.140625" style="28" customWidth="1"/>
    <col min="10242" max="10242" width="11.28125" style="28" customWidth="1"/>
    <col min="10243" max="10243" width="11.421875" style="28" customWidth="1"/>
    <col min="10244" max="10244" width="11.8515625" style="28" customWidth="1"/>
    <col min="10245" max="10245" width="2.421875" style="28" customWidth="1"/>
    <col min="10246" max="10246" width="23.140625" style="28" customWidth="1"/>
    <col min="10247" max="10247" width="11.28125" style="28" customWidth="1"/>
    <col min="10248" max="10248" width="11.421875" style="28" customWidth="1"/>
    <col min="10249" max="10249" width="11.8515625" style="28" customWidth="1"/>
    <col min="10250" max="10477" width="9.140625" style="28" customWidth="1"/>
    <col min="10478" max="10478" width="16.28125" style="28" customWidth="1"/>
    <col min="10479" max="10479" width="2.28125" style="28" customWidth="1"/>
    <col min="10480" max="10480" width="5.00390625" style="28" customWidth="1"/>
    <col min="10481" max="10482" width="9.140625" style="28" customWidth="1"/>
    <col min="10483" max="10483" width="3.8515625" style="28" customWidth="1"/>
    <col min="10484" max="10484" width="26.00390625" style="28" customWidth="1"/>
    <col min="10485" max="10485" width="15.00390625" style="28" customWidth="1"/>
    <col min="10486" max="10486" width="2.57421875" style="28" customWidth="1"/>
    <col min="10487" max="10487" width="23.140625" style="28" customWidth="1"/>
    <col min="10488" max="10488" width="11.28125" style="28" customWidth="1"/>
    <col min="10489" max="10489" width="11.421875" style="28" customWidth="1"/>
    <col min="10490" max="10490" width="11.8515625" style="28" customWidth="1"/>
    <col min="10491" max="10491" width="2.00390625" style="28" customWidth="1"/>
    <col min="10492" max="10492" width="23.140625" style="28" customWidth="1"/>
    <col min="10493" max="10493" width="11.28125" style="28" customWidth="1"/>
    <col min="10494" max="10494" width="11.421875" style="28" customWidth="1"/>
    <col min="10495" max="10495" width="11.8515625" style="28" customWidth="1"/>
    <col min="10496" max="10496" width="2.140625" style="28" customWidth="1"/>
    <col min="10497" max="10497" width="23.140625" style="28" customWidth="1"/>
    <col min="10498" max="10498" width="11.28125" style="28" customWidth="1"/>
    <col min="10499" max="10499" width="11.421875" style="28" customWidth="1"/>
    <col min="10500" max="10500" width="11.8515625" style="28" customWidth="1"/>
    <col min="10501" max="10501" width="2.421875" style="28" customWidth="1"/>
    <col min="10502" max="10502" width="23.140625" style="28" customWidth="1"/>
    <col min="10503" max="10503" width="11.28125" style="28" customWidth="1"/>
    <col min="10504" max="10504" width="11.421875" style="28" customWidth="1"/>
    <col min="10505" max="10505" width="11.8515625" style="28" customWidth="1"/>
    <col min="10506" max="10733" width="9.140625" style="28" customWidth="1"/>
    <col min="10734" max="10734" width="16.28125" style="28" customWidth="1"/>
    <col min="10735" max="10735" width="2.28125" style="28" customWidth="1"/>
    <col min="10736" max="10736" width="5.00390625" style="28" customWidth="1"/>
    <col min="10737" max="10738" width="9.140625" style="28" customWidth="1"/>
    <col min="10739" max="10739" width="3.8515625" style="28" customWidth="1"/>
    <col min="10740" max="10740" width="26.00390625" style="28" customWidth="1"/>
    <col min="10741" max="10741" width="15.00390625" style="28" customWidth="1"/>
    <col min="10742" max="10742" width="2.57421875" style="28" customWidth="1"/>
    <col min="10743" max="10743" width="23.140625" style="28" customWidth="1"/>
    <col min="10744" max="10744" width="11.28125" style="28" customWidth="1"/>
    <col min="10745" max="10745" width="11.421875" style="28" customWidth="1"/>
    <col min="10746" max="10746" width="11.8515625" style="28" customWidth="1"/>
    <col min="10747" max="10747" width="2.00390625" style="28" customWidth="1"/>
    <col min="10748" max="10748" width="23.140625" style="28" customWidth="1"/>
    <col min="10749" max="10749" width="11.28125" style="28" customWidth="1"/>
    <col min="10750" max="10750" width="11.421875" style="28" customWidth="1"/>
    <col min="10751" max="10751" width="11.8515625" style="28" customWidth="1"/>
    <col min="10752" max="10752" width="2.140625" style="28" customWidth="1"/>
    <col min="10753" max="10753" width="23.140625" style="28" customWidth="1"/>
    <col min="10754" max="10754" width="11.28125" style="28" customWidth="1"/>
    <col min="10755" max="10755" width="11.421875" style="28" customWidth="1"/>
    <col min="10756" max="10756" width="11.8515625" style="28" customWidth="1"/>
    <col min="10757" max="10757" width="2.421875" style="28" customWidth="1"/>
    <col min="10758" max="10758" width="23.140625" style="28" customWidth="1"/>
    <col min="10759" max="10759" width="11.28125" style="28" customWidth="1"/>
    <col min="10760" max="10760" width="11.421875" style="28" customWidth="1"/>
    <col min="10761" max="10761" width="11.8515625" style="28" customWidth="1"/>
    <col min="10762" max="10989" width="9.140625" style="28" customWidth="1"/>
    <col min="10990" max="10990" width="16.28125" style="28" customWidth="1"/>
    <col min="10991" max="10991" width="2.28125" style="28" customWidth="1"/>
    <col min="10992" max="10992" width="5.00390625" style="28" customWidth="1"/>
    <col min="10993" max="10994" width="9.140625" style="28" customWidth="1"/>
    <col min="10995" max="10995" width="3.8515625" style="28" customWidth="1"/>
    <col min="10996" max="10996" width="26.00390625" style="28" customWidth="1"/>
    <col min="10997" max="10997" width="15.00390625" style="28" customWidth="1"/>
    <col min="10998" max="10998" width="2.57421875" style="28" customWidth="1"/>
    <col min="10999" max="10999" width="23.140625" style="28" customWidth="1"/>
    <col min="11000" max="11000" width="11.28125" style="28" customWidth="1"/>
    <col min="11001" max="11001" width="11.421875" style="28" customWidth="1"/>
    <col min="11002" max="11002" width="11.8515625" style="28" customWidth="1"/>
    <col min="11003" max="11003" width="2.00390625" style="28" customWidth="1"/>
    <col min="11004" max="11004" width="23.140625" style="28" customWidth="1"/>
    <col min="11005" max="11005" width="11.28125" style="28" customWidth="1"/>
    <col min="11006" max="11006" width="11.421875" style="28" customWidth="1"/>
    <col min="11007" max="11007" width="11.8515625" style="28" customWidth="1"/>
    <col min="11008" max="11008" width="2.140625" style="28" customWidth="1"/>
    <col min="11009" max="11009" width="23.140625" style="28" customWidth="1"/>
    <col min="11010" max="11010" width="11.28125" style="28" customWidth="1"/>
    <col min="11011" max="11011" width="11.421875" style="28" customWidth="1"/>
    <col min="11012" max="11012" width="11.8515625" style="28" customWidth="1"/>
    <col min="11013" max="11013" width="2.421875" style="28" customWidth="1"/>
    <col min="11014" max="11014" width="23.140625" style="28" customWidth="1"/>
    <col min="11015" max="11015" width="11.28125" style="28" customWidth="1"/>
    <col min="11016" max="11016" width="11.421875" style="28" customWidth="1"/>
    <col min="11017" max="11017" width="11.8515625" style="28" customWidth="1"/>
    <col min="11018" max="11245" width="9.140625" style="28" customWidth="1"/>
    <col min="11246" max="11246" width="16.28125" style="28" customWidth="1"/>
    <col min="11247" max="11247" width="2.28125" style="28" customWidth="1"/>
    <col min="11248" max="11248" width="5.00390625" style="28" customWidth="1"/>
    <col min="11249" max="11250" width="9.140625" style="28" customWidth="1"/>
    <col min="11251" max="11251" width="3.8515625" style="28" customWidth="1"/>
    <col min="11252" max="11252" width="26.00390625" style="28" customWidth="1"/>
    <col min="11253" max="11253" width="15.00390625" style="28" customWidth="1"/>
    <col min="11254" max="11254" width="2.57421875" style="28" customWidth="1"/>
    <col min="11255" max="11255" width="23.140625" style="28" customWidth="1"/>
    <col min="11256" max="11256" width="11.28125" style="28" customWidth="1"/>
    <col min="11257" max="11257" width="11.421875" style="28" customWidth="1"/>
    <col min="11258" max="11258" width="11.8515625" style="28" customWidth="1"/>
    <col min="11259" max="11259" width="2.00390625" style="28" customWidth="1"/>
    <col min="11260" max="11260" width="23.140625" style="28" customWidth="1"/>
    <col min="11261" max="11261" width="11.28125" style="28" customWidth="1"/>
    <col min="11262" max="11262" width="11.421875" style="28" customWidth="1"/>
    <col min="11263" max="11263" width="11.8515625" style="28" customWidth="1"/>
    <col min="11264" max="11264" width="2.140625" style="28" customWidth="1"/>
    <col min="11265" max="11265" width="23.140625" style="28" customWidth="1"/>
    <col min="11266" max="11266" width="11.28125" style="28" customWidth="1"/>
    <col min="11267" max="11267" width="11.421875" style="28" customWidth="1"/>
    <col min="11268" max="11268" width="11.8515625" style="28" customWidth="1"/>
    <col min="11269" max="11269" width="2.421875" style="28" customWidth="1"/>
    <col min="11270" max="11270" width="23.140625" style="28" customWidth="1"/>
    <col min="11271" max="11271" width="11.28125" style="28" customWidth="1"/>
    <col min="11272" max="11272" width="11.421875" style="28" customWidth="1"/>
    <col min="11273" max="11273" width="11.8515625" style="28" customWidth="1"/>
    <col min="11274" max="11501" width="9.140625" style="28" customWidth="1"/>
    <col min="11502" max="11502" width="16.28125" style="28" customWidth="1"/>
    <col min="11503" max="11503" width="2.28125" style="28" customWidth="1"/>
    <col min="11504" max="11504" width="5.00390625" style="28" customWidth="1"/>
    <col min="11505" max="11506" width="9.140625" style="28" customWidth="1"/>
    <col min="11507" max="11507" width="3.8515625" style="28" customWidth="1"/>
    <col min="11508" max="11508" width="26.00390625" style="28" customWidth="1"/>
    <col min="11509" max="11509" width="15.00390625" style="28" customWidth="1"/>
    <col min="11510" max="11510" width="2.57421875" style="28" customWidth="1"/>
    <col min="11511" max="11511" width="23.140625" style="28" customWidth="1"/>
    <col min="11512" max="11512" width="11.28125" style="28" customWidth="1"/>
    <col min="11513" max="11513" width="11.421875" style="28" customWidth="1"/>
    <col min="11514" max="11514" width="11.8515625" style="28" customWidth="1"/>
    <col min="11515" max="11515" width="2.00390625" style="28" customWidth="1"/>
    <col min="11516" max="11516" width="23.140625" style="28" customWidth="1"/>
    <col min="11517" max="11517" width="11.28125" style="28" customWidth="1"/>
    <col min="11518" max="11518" width="11.421875" style="28" customWidth="1"/>
    <col min="11519" max="11519" width="11.8515625" style="28" customWidth="1"/>
    <col min="11520" max="11520" width="2.140625" style="28" customWidth="1"/>
    <col min="11521" max="11521" width="23.140625" style="28" customWidth="1"/>
    <col min="11522" max="11522" width="11.28125" style="28" customWidth="1"/>
    <col min="11523" max="11523" width="11.421875" style="28" customWidth="1"/>
    <col min="11524" max="11524" width="11.8515625" style="28" customWidth="1"/>
    <col min="11525" max="11525" width="2.421875" style="28" customWidth="1"/>
    <col min="11526" max="11526" width="23.140625" style="28" customWidth="1"/>
    <col min="11527" max="11527" width="11.28125" style="28" customWidth="1"/>
    <col min="11528" max="11528" width="11.421875" style="28" customWidth="1"/>
    <col min="11529" max="11529" width="11.8515625" style="28" customWidth="1"/>
    <col min="11530" max="11757" width="9.140625" style="28" customWidth="1"/>
    <col min="11758" max="11758" width="16.28125" style="28" customWidth="1"/>
    <col min="11759" max="11759" width="2.28125" style="28" customWidth="1"/>
    <col min="11760" max="11760" width="5.00390625" style="28" customWidth="1"/>
    <col min="11761" max="11762" width="9.140625" style="28" customWidth="1"/>
    <col min="11763" max="11763" width="3.8515625" style="28" customWidth="1"/>
    <col min="11764" max="11764" width="26.00390625" style="28" customWidth="1"/>
    <col min="11765" max="11765" width="15.00390625" style="28" customWidth="1"/>
    <col min="11766" max="11766" width="2.57421875" style="28" customWidth="1"/>
    <col min="11767" max="11767" width="23.140625" style="28" customWidth="1"/>
    <col min="11768" max="11768" width="11.28125" style="28" customWidth="1"/>
    <col min="11769" max="11769" width="11.421875" style="28" customWidth="1"/>
    <col min="11770" max="11770" width="11.8515625" style="28" customWidth="1"/>
    <col min="11771" max="11771" width="2.00390625" style="28" customWidth="1"/>
    <col min="11772" max="11772" width="23.140625" style="28" customWidth="1"/>
    <col min="11773" max="11773" width="11.28125" style="28" customWidth="1"/>
    <col min="11774" max="11774" width="11.421875" style="28" customWidth="1"/>
    <col min="11775" max="11775" width="11.8515625" style="28" customWidth="1"/>
    <col min="11776" max="11776" width="2.140625" style="28" customWidth="1"/>
    <col min="11777" max="11777" width="23.140625" style="28" customWidth="1"/>
    <col min="11778" max="11778" width="11.28125" style="28" customWidth="1"/>
    <col min="11779" max="11779" width="11.421875" style="28" customWidth="1"/>
    <col min="11780" max="11780" width="11.8515625" style="28" customWidth="1"/>
    <col min="11781" max="11781" width="2.421875" style="28" customWidth="1"/>
    <col min="11782" max="11782" width="23.140625" style="28" customWidth="1"/>
    <col min="11783" max="11783" width="11.28125" style="28" customWidth="1"/>
    <col min="11784" max="11784" width="11.421875" style="28" customWidth="1"/>
    <col min="11785" max="11785" width="11.8515625" style="28" customWidth="1"/>
    <col min="11786" max="12013" width="9.140625" style="28" customWidth="1"/>
    <col min="12014" max="12014" width="16.28125" style="28" customWidth="1"/>
    <col min="12015" max="12015" width="2.28125" style="28" customWidth="1"/>
    <col min="12016" max="12016" width="5.00390625" style="28" customWidth="1"/>
    <col min="12017" max="12018" width="9.140625" style="28" customWidth="1"/>
    <col min="12019" max="12019" width="3.8515625" style="28" customWidth="1"/>
    <col min="12020" max="12020" width="26.00390625" style="28" customWidth="1"/>
    <col min="12021" max="12021" width="15.00390625" style="28" customWidth="1"/>
    <col min="12022" max="12022" width="2.57421875" style="28" customWidth="1"/>
    <col min="12023" max="12023" width="23.140625" style="28" customWidth="1"/>
    <col min="12024" max="12024" width="11.28125" style="28" customWidth="1"/>
    <col min="12025" max="12025" width="11.421875" style="28" customWidth="1"/>
    <col min="12026" max="12026" width="11.8515625" style="28" customWidth="1"/>
    <col min="12027" max="12027" width="2.00390625" style="28" customWidth="1"/>
    <col min="12028" max="12028" width="23.140625" style="28" customWidth="1"/>
    <col min="12029" max="12029" width="11.28125" style="28" customWidth="1"/>
    <col min="12030" max="12030" width="11.421875" style="28" customWidth="1"/>
    <col min="12031" max="12031" width="11.8515625" style="28" customWidth="1"/>
    <col min="12032" max="12032" width="2.140625" style="28" customWidth="1"/>
    <col min="12033" max="12033" width="23.140625" style="28" customWidth="1"/>
    <col min="12034" max="12034" width="11.28125" style="28" customWidth="1"/>
    <col min="12035" max="12035" width="11.421875" style="28" customWidth="1"/>
    <col min="12036" max="12036" width="11.8515625" style="28" customWidth="1"/>
    <col min="12037" max="12037" width="2.421875" style="28" customWidth="1"/>
    <col min="12038" max="12038" width="23.140625" style="28" customWidth="1"/>
    <col min="12039" max="12039" width="11.28125" style="28" customWidth="1"/>
    <col min="12040" max="12040" width="11.421875" style="28" customWidth="1"/>
    <col min="12041" max="12041" width="11.8515625" style="28" customWidth="1"/>
    <col min="12042" max="12269" width="9.140625" style="28" customWidth="1"/>
    <col min="12270" max="12270" width="16.28125" style="28" customWidth="1"/>
    <col min="12271" max="12271" width="2.28125" style="28" customWidth="1"/>
    <col min="12272" max="12272" width="5.00390625" style="28" customWidth="1"/>
    <col min="12273" max="12274" width="9.140625" style="28" customWidth="1"/>
    <col min="12275" max="12275" width="3.8515625" style="28" customWidth="1"/>
    <col min="12276" max="12276" width="26.00390625" style="28" customWidth="1"/>
    <col min="12277" max="12277" width="15.00390625" style="28" customWidth="1"/>
    <col min="12278" max="12278" width="2.57421875" style="28" customWidth="1"/>
    <col min="12279" max="12279" width="23.140625" style="28" customWidth="1"/>
    <col min="12280" max="12280" width="11.28125" style="28" customWidth="1"/>
    <col min="12281" max="12281" width="11.421875" style="28" customWidth="1"/>
    <col min="12282" max="12282" width="11.8515625" style="28" customWidth="1"/>
    <col min="12283" max="12283" width="2.00390625" style="28" customWidth="1"/>
    <col min="12284" max="12284" width="23.140625" style="28" customWidth="1"/>
    <col min="12285" max="12285" width="11.28125" style="28" customWidth="1"/>
    <col min="12286" max="12286" width="11.421875" style="28" customWidth="1"/>
    <col min="12287" max="12287" width="11.8515625" style="28" customWidth="1"/>
    <col min="12288" max="12288" width="2.140625" style="28" customWidth="1"/>
    <col min="12289" max="12289" width="23.140625" style="28" customWidth="1"/>
    <col min="12290" max="12290" width="11.28125" style="28" customWidth="1"/>
    <col min="12291" max="12291" width="11.421875" style="28" customWidth="1"/>
    <col min="12292" max="12292" width="11.8515625" style="28" customWidth="1"/>
    <col min="12293" max="12293" width="2.421875" style="28" customWidth="1"/>
    <col min="12294" max="12294" width="23.140625" style="28" customWidth="1"/>
    <col min="12295" max="12295" width="11.28125" style="28" customWidth="1"/>
    <col min="12296" max="12296" width="11.421875" style="28" customWidth="1"/>
    <col min="12297" max="12297" width="11.8515625" style="28" customWidth="1"/>
    <col min="12298" max="12525" width="9.140625" style="28" customWidth="1"/>
    <col min="12526" max="12526" width="16.28125" style="28" customWidth="1"/>
    <col min="12527" max="12527" width="2.28125" style="28" customWidth="1"/>
    <col min="12528" max="12528" width="5.00390625" style="28" customWidth="1"/>
    <col min="12529" max="12530" width="9.140625" style="28" customWidth="1"/>
    <col min="12531" max="12531" width="3.8515625" style="28" customWidth="1"/>
    <col min="12532" max="12532" width="26.00390625" style="28" customWidth="1"/>
    <col min="12533" max="12533" width="15.00390625" style="28" customWidth="1"/>
    <col min="12534" max="12534" width="2.57421875" style="28" customWidth="1"/>
    <col min="12535" max="12535" width="23.140625" style="28" customWidth="1"/>
    <col min="12536" max="12536" width="11.28125" style="28" customWidth="1"/>
    <col min="12537" max="12537" width="11.421875" style="28" customWidth="1"/>
    <col min="12538" max="12538" width="11.8515625" style="28" customWidth="1"/>
    <col min="12539" max="12539" width="2.00390625" style="28" customWidth="1"/>
    <col min="12540" max="12540" width="23.140625" style="28" customWidth="1"/>
    <col min="12541" max="12541" width="11.28125" style="28" customWidth="1"/>
    <col min="12542" max="12542" width="11.421875" style="28" customWidth="1"/>
    <col min="12543" max="12543" width="11.8515625" style="28" customWidth="1"/>
    <col min="12544" max="12544" width="2.140625" style="28" customWidth="1"/>
    <col min="12545" max="12545" width="23.140625" style="28" customWidth="1"/>
    <col min="12546" max="12546" width="11.28125" style="28" customWidth="1"/>
    <col min="12547" max="12547" width="11.421875" style="28" customWidth="1"/>
    <col min="12548" max="12548" width="11.8515625" style="28" customWidth="1"/>
    <col min="12549" max="12549" width="2.421875" style="28" customWidth="1"/>
    <col min="12550" max="12550" width="23.140625" style="28" customWidth="1"/>
    <col min="12551" max="12551" width="11.28125" style="28" customWidth="1"/>
    <col min="12552" max="12552" width="11.421875" style="28" customWidth="1"/>
    <col min="12553" max="12553" width="11.8515625" style="28" customWidth="1"/>
    <col min="12554" max="12781" width="9.140625" style="28" customWidth="1"/>
    <col min="12782" max="12782" width="16.28125" style="28" customWidth="1"/>
    <col min="12783" max="12783" width="2.28125" style="28" customWidth="1"/>
    <col min="12784" max="12784" width="5.00390625" style="28" customWidth="1"/>
    <col min="12785" max="12786" width="9.140625" style="28" customWidth="1"/>
    <col min="12787" max="12787" width="3.8515625" style="28" customWidth="1"/>
    <col min="12788" max="12788" width="26.00390625" style="28" customWidth="1"/>
    <col min="12789" max="12789" width="15.00390625" style="28" customWidth="1"/>
    <col min="12790" max="12790" width="2.57421875" style="28" customWidth="1"/>
    <col min="12791" max="12791" width="23.140625" style="28" customWidth="1"/>
    <col min="12792" max="12792" width="11.28125" style="28" customWidth="1"/>
    <col min="12793" max="12793" width="11.421875" style="28" customWidth="1"/>
    <col min="12794" max="12794" width="11.8515625" style="28" customWidth="1"/>
    <col min="12795" max="12795" width="2.00390625" style="28" customWidth="1"/>
    <col min="12796" max="12796" width="23.140625" style="28" customWidth="1"/>
    <col min="12797" max="12797" width="11.28125" style="28" customWidth="1"/>
    <col min="12798" max="12798" width="11.421875" style="28" customWidth="1"/>
    <col min="12799" max="12799" width="11.8515625" style="28" customWidth="1"/>
    <col min="12800" max="12800" width="2.140625" style="28" customWidth="1"/>
    <col min="12801" max="12801" width="23.140625" style="28" customWidth="1"/>
    <col min="12802" max="12802" width="11.28125" style="28" customWidth="1"/>
    <col min="12803" max="12803" width="11.421875" style="28" customWidth="1"/>
    <col min="12804" max="12804" width="11.8515625" style="28" customWidth="1"/>
    <col min="12805" max="12805" width="2.421875" style="28" customWidth="1"/>
    <col min="12806" max="12806" width="23.140625" style="28" customWidth="1"/>
    <col min="12807" max="12807" width="11.28125" style="28" customWidth="1"/>
    <col min="12808" max="12808" width="11.421875" style="28" customWidth="1"/>
    <col min="12809" max="12809" width="11.8515625" style="28" customWidth="1"/>
    <col min="12810" max="13037" width="9.140625" style="28" customWidth="1"/>
    <col min="13038" max="13038" width="16.28125" style="28" customWidth="1"/>
    <col min="13039" max="13039" width="2.28125" style="28" customWidth="1"/>
    <col min="13040" max="13040" width="5.00390625" style="28" customWidth="1"/>
    <col min="13041" max="13042" width="9.140625" style="28" customWidth="1"/>
    <col min="13043" max="13043" width="3.8515625" style="28" customWidth="1"/>
    <col min="13044" max="13044" width="26.00390625" style="28" customWidth="1"/>
    <col min="13045" max="13045" width="15.00390625" style="28" customWidth="1"/>
    <col min="13046" max="13046" width="2.57421875" style="28" customWidth="1"/>
    <col min="13047" max="13047" width="23.140625" style="28" customWidth="1"/>
    <col min="13048" max="13048" width="11.28125" style="28" customWidth="1"/>
    <col min="13049" max="13049" width="11.421875" style="28" customWidth="1"/>
    <col min="13050" max="13050" width="11.8515625" style="28" customWidth="1"/>
    <col min="13051" max="13051" width="2.00390625" style="28" customWidth="1"/>
    <col min="13052" max="13052" width="23.140625" style="28" customWidth="1"/>
    <col min="13053" max="13053" width="11.28125" style="28" customWidth="1"/>
    <col min="13054" max="13054" width="11.421875" style="28" customWidth="1"/>
    <col min="13055" max="13055" width="11.8515625" style="28" customWidth="1"/>
    <col min="13056" max="13056" width="2.140625" style="28" customWidth="1"/>
    <col min="13057" max="13057" width="23.140625" style="28" customWidth="1"/>
    <col min="13058" max="13058" width="11.28125" style="28" customWidth="1"/>
    <col min="13059" max="13059" width="11.421875" style="28" customWidth="1"/>
    <col min="13060" max="13060" width="11.8515625" style="28" customWidth="1"/>
    <col min="13061" max="13061" width="2.421875" style="28" customWidth="1"/>
    <col min="13062" max="13062" width="23.140625" style="28" customWidth="1"/>
    <col min="13063" max="13063" width="11.28125" style="28" customWidth="1"/>
    <col min="13064" max="13064" width="11.421875" style="28" customWidth="1"/>
    <col min="13065" max="13065" width="11.8515625" style="28" customWidth="1"/>
    <col min="13066" max="13293" width="9.140625" style="28" customWidth="1"/>
    <col min="13294" max="13294" width="16.28125" style="28" customWidth="1"/>
    <col min="13295" max="13295" width="2.28125" style="28" customWidth="1"/>
    <col min="13296" max="13296" width="5.00390625" style="28" customWidth="1"/>
    <col min="13297" max="13298" width="9.140625" style="28" customWidth="1"/>
    <col min="13299" max="13299" width="3.8515625" style="28" customWidth="1"/>
    <col min="13300" max="13300" width="26.00390625" style="28" customWidth="1"/>
    <col min="13301" max="13301" width="15.00390625" style="28" customWidth="1"/>
    <col min="13302" max="13302" width="2.57421875" style="28" customWidth="1"/>
    <col min="13303" max="13303" width="23.140625" style="28" customWidth="1"/>
    <col min="13304" max="13304" width="11.28125" style="28" customWidth="1"/>
    <col min="13305" max="13305" width="11.421875" style="28" customWidth="1"/>
    <col min="13306" max="13306" width="11.8515625" style="28" customWidth="1"/>
    <col min="13307" max="13307" width="2.00390625" style="28" customWidth="1"/>
    <col min="13308" max="13308" width="23.140625" style="28" customWidth="1"/>
    <col min="13309" max="13309" width="11.28125" style="28" customWidth="1"/>
    <col min="13310" max="13310" width="11.421875" style="28" customWidth="1"/>
    <col min="13311" max="13311" width="11.8515625" style="28" customWidth="1"/>
    <col min="13312" max="13312" width="2.140625" style="28" customWidth="1"/>
    <col min="13313" max="13313" width="23.140625" style="28" customWidth="1"/>
    <col min="13314" max="13314" width="11.28125" style="28" customWidth="1"/>
    <col min="13315" max="13315" width="11.421875" style="28" customWidth="1"/>
    <col min="13316" max="13316" width="11.8515625" style="28" customWidth="1"/>
    <col min="13317" max="13317" width="2.421875" style="28" customWidth="1"/>
    <col min="13318" max="13318" width="23.140625" style="28" customWidth="1"/>
    <col min="13319" max="13319" width="11.28125" style="28" customWidth="1"/>
    <col min="13320" max="13320" width="11.421875" style="28" customWidth="1"/>
    <col min="13321" max="13321" width="11.8515625" style="28" customWidth="1"/>
    <col min="13322" max="13549" width="9.140625" style="28" customWidth="1"/>
    <col min="13550" max="13550" width="16.28125" style="28" customWidth="1"/>
    <col min="13551" max="13551" width="2.28125" style="28" customWidth="1"/>
    <col min="13552" max="13552" width="5.00390625" style="28" customWidth="1"/>
    <col min="13553" max="13554" width="9.140625" style="28" customWidth="1"/>
    <col min="13555" max="13555" width="3.8515625" style="28" customWidth="1"/>
    <col min="13556" max="13556" width="26.00390625" style="28" customWidth="1"/>
    <col min="13557" max="13557" width="15.00390625" style="28" customWidth="1"/>
    <col min="13558" max="13558" width="2.57421875" style="28" customWidth="1"/>
    <col min="13559" max="13559" width="23.140625" style="28" customWidth="1"/>
    <col min="13560" max="13560" width="11.28125" style="28" customWidth="1"/>
    <col min="13561" max="13561" width="11.421875" style="28" customWidth="1"/>
    <col min="13562" max="13562" width="11.8515625" style="28" customWidth="1"/>
    <col min="13563" max="13563" width="2.00390625" style="28" customWidth="1"/>
    <col min="13564" max="13564" width="23.140625" style="28" customWidth="1"/>
    <col min="13565" max="13565" width="11.28125" style="28" customWidth="1"/>
    <col min="13566" max="13566" width="11.421875" style="28" customWidth="1"/>
    <col min="13567" max="13567" width="11.8515625" style="28" customWidth="1"/>
    <col min="13568" max="13568" width="2.140625" style="28" customWidth="1"/>
    <col min="13569" max="13569" width="23.140625" style="28" customWidth="1"/>
    <col min="13570" max="13570" width="11.28125" style="28" customWidth="1"/>
    <col min="13571" max="13571" width="11.421875" style="28" customWidth="1"/>
    <col min="13572" max="13572" width="11.8515625" style="28" customWidth="1"/>
    <col min="13573" max="13573" width="2.421875" style="28" customWidth="1"/>
    <col min="13574" max="13574" width="23.140625" style="28" customWidth="1"/>
    <col min="13575" max="13575" width="11.28125" style="28" customWidth="1"/>
    <col min="13576" max="13576" width="11.421875" style="28" customWidth="1"/>
    <col min="13577" max="13577" width="11.8515625" style="28" customWidth="1"/>
    <col min="13578" max="13805" width="9.140625" style="28" customWidth="1"/>
    <col min="13806" max="13806" width="16.28125" style="28" customWidth="1"/>
    <col min="13807" max="13807" width="2.28125" style="28" customWidth="1"/>
    <col min="13808" max="13808" width="5.00390625" style="28" customWidth="1"/>
    <col min="13809" max="13810" width="9.140625" style="28" customWidth="1"/>
    <col min="13811" max="13811" width="3.8515625" style="28" customWidth="1"/>
    <col min="13812" max="13812" width="26.00390625" style="28" customWidth="1"/>
    <col min="13813" max="13813" width="15.00390625" style="28" customWidth="1"/>
    <col min="13814" max="13814" width="2.57421875" style="28" customWidth="1"/>
    <col min="13815" max="13815" width="23.140625" style="28" customWidth="1"/>
    <col min="13816" max="13816" width="11.28125" style="28" customWidth="1"/>
    <col min="13817" max="13817" width="11.421875" style="28" customWidth="1"/>
    <col min="13818" max="13818" width="11.8515625" style="28" customWidth="1"/>
    <col min="13819" max="13819" width="2.00390625" style="28" customWidth="1"/>
    <col min="13820" max="13820" width="23.140625" style="28" customWidth="1"/>
    <col min="13821" max="13821" width="11.28125" style="28" customWidth="1"/>
    <col min="13822" max="13822" width="11.421875" style="28" customWidth="1"/>
    <col min="13823" max="13823" width="11.8515625" style="28" customWidth="1"/>
    <col min="13824" max="13824" width="2.140625" style="28" customWidth="1"/>
    <col min="13825" max="13825" width="23.140625" style="28" customWidth="1"/>
    <col min="13826" max="13826" width="11.28125" style="28" customWidth="1"/>
    <col min="13827" max="13827" width="11.421875" style="28" customWidth="1"/>
    <col min="13828" max="13828" width="11.8515625" style="28" customWidth="1"/>
    <col min="13829" max="13829" width="2.421875" style="28" customWidth="1"/>
    <col min="13830" max="13830" width="23.140625" style="28" customWidth="1"/>
    <col min="13831" max="13831" width="11.28125" style="28" customWidth="1"/>
    <col min="13832" max="13832" width="11.421875" style="28" customWidth="1"/>
    <col min="13833" max="13833" width="11.8515625" style="28" customWidth="1"/>
    <col min="13834" max="14061" width="9.140625" style="28" customWidth="1"/>
    <col min="14062" max="14062" width="16.28125" style="28" customWidth="1"/>
    <col min="14063" max="14063" width="2.28125" style="28" customWidth="1"/>
    <col min="14064" max="14064" width="5.00390625" style="28" customWidth="1"/>
    <col min="14065" max="14066" width="9.140625" style="28" customWidth="1"/>
    <col min="14067" max="14067" width="3.8515625" style="28" customWidth="1"/>
    <col min="14068" max="14068" width="26.00390625" style="28" customWidth="1"/>
    <col min="14069" max="14069" width="15.00390625" style="28" customWidth="1"/>
    <col min="14070" max="14070" width="2.57421875" style="28" customWidth="1"/>
    <col min="14071" max="14071" width="23.140625" style="28" customWidth="1"/>
    <col min="14072" max="14072" width="11.28125" style="28" customWidth="1"/>
    <col min="14073" max="14073" width="11.421875" style="28" customWidth="1"/>
    <col min="14074" max="14074" width="11.8515625" style="28" customWidth="1"/>
    <col min="14075" max="14075" width="2.00390625" style="28" customWidth="1"/>
    <col min="14076" max="14076" width="23.140625" style="28" customWidth="1"/>
    <col min="14077" max="14077" width="11.28125" style="28" customWidth="1"/>
    <col min="14078" max="14078" width="11.421875" style="28" customWidth="1"/>
    <col min="14079" max="14079" width="11.8515625" style="28" customWidth="1"/>
    <col min="14080" max="14080" width="2.140625" style="28" customWidth="1"/>
    <col min="14081" max="14081" width="23.140625" style="28" customWidth="1"/>
    <col min="14082" max="14082" width="11.28125" style="28" customWidth="1"/>
    <col min="14083" max="14083" width="11.421875" style="28" customWidth="1"/>
    <col min="14084" max="14084" width="11.8515625" style="28" customWidth="1"/>
    <col min="14085" max="14085" width="2.421875" style="28" customWidth="1"/>
    <col min="14086" max="14086" width="23.140625" style="28" customWidth="1"/>
    <col min="14087" max="14087" width="11.28125" style="28" customWidth="1"/>
    <col min="14088" max="14088" width="11.421875" style="28" customWidth="1"/>
    <col min="14089" max="14089" width="11.8515625" style="28" customWidth="1"/>
    <col min="14090" max="14317" width="9.140625" style="28" customWidth="1"/>
    <col min="14318" max="14318" width="16.28125" style="28" customWidth="1"/>
    <col min="14319" max="14319" width="2.28125" style="28" customWidth="1"/>
    <col min="14320" max="14320" width="5.00390625" style="28" customWidth="1"/>
    <col min="14321" max="14322" width="9.140625" style="28" customWidth="1"/>
    <col min="14323" max="14323" width="3.8515625" style="28" customWidth="1"/>
    <col min="14324" max="14324" width="26.00390625" style="28" customWidth="1"/>
    <col min="14325" max="14325" width="15.00390625" style="28" customWidth="1"/>
    <col min="14326" max="14326" width="2.57421875" style="28" customWidth="1"/>
    <col min="14327" max="14327" width="23.140625" style="28" customWidth="1"/>
    <col min="14328" max="14328" width="11.28125" style="28" customWidth="1"/>
    <col min="14329" max="14329" width="11.421875" style="28" customWidth="1"/>
    <col min="14330" max="14330" width="11.8515625" style="28" customWidth="1"/>
    <col min="14331" max="14331" width="2.00390625" style="28" customWidth="1"/>
    <col min="14332" max="14332" width="23.140625" style="28" customWidth="1"/>
    <col min="14333" max="14333" width="11.28125" style="28" customWidth="1"/>
    <col min="14334" max="14334" width="11.421875" style="28" customWidth="1"/>
    <col min="14335" max="14335" width="11.8515625" style="28" customWidth="1"/>
    <col min="14336" max="14336" width="2.140625" style="28" customWidth="1"/>
    <col min="14337" max="14337" width="23.140625" style="28" customWidth="1"/>
    <col min="14338" max="14338" width="11.28125" style="28" customWidth="1"/>
    <col min="14339" max="14339" width="11.421875" style="28" customWidth="1"/>
    <col min="14340" max="14340" width="11.8515625" style="28" customWidth="1"/>
    <col min="14341" max="14341" width="2.421875" style="28" customWidth="1"/>
    <col min="14342" max="14342" width="23.140625" style="28" customWidth="1"/>
    <col min="14343" max="14343" width="11.28125" style="28" customWidth="1"/>
    <col min="14344" max="14344" width="11.421875" style="28" customWidth="1"/>
    <col min="14345" max="14345" width="11.8515625" style="28" customWidth="1"/>
    <col min="14346" max="14573" width="9.140625" style="28" customWidth="1"/>
    <col min="14574" max="14574" width="16.28125" style="28" customWidth="1"/>
    <col min="14575" max="14575" width="2.28125" style="28" customWidth="1"/>
    <col min="14576" max="14576" width="5.00390625" style="28" customWidth="1"/>
    <col min="14577" max="14578" width="9.140625" style="28" customWidth="1"/>
    <col min="14579" max="14579" width="3.8515625" style="28" customWidth="1"/>
    <col min="14580" max="14580" width="26.00390625" style="28" customWidth="1"/>
    <col min="14581" max="14581" width="15.00390625" style="28" customWidth="1"/>
    <col min="14582" max="14582" width="2.57421875" style="28" customWidth="1"/>
    <col min="14583" max="14583" width="23.140625" style="28" customWidth="1"/>
    <col min="14584" max="14584" width="11.28125" style="28" customWidth="1"/>
    <col min="14585" max="14585" width="11.421875" style="28" customWidth="1"/>
    <col min="14586" max="14586" width="11.8515625" style="28" customWidth="1"/>
    <col min="14587" max="14587" width="2.00390625" style="28" customWidth="1"/>
    <col min="14588" max="14588" width="23.140625" style="28" customWidth="1"/>
    <col min="14589" max="14589" width="11.28125" style="28" customWidth="1"/>
    <col min="14590" max="14590" width="11.421875" style="28" customWidth="1"/>
    <col min="14591" max="14591" width="11.8515625" style="28" customWidth="1"/>
    <col min="14592" max="14592" width="2.140625" style="28" customWidth="1"/>
    <col min="14593" max="14593" width="23.140625" style="28" customWidth="1"/>
    <col min="14594" max="14594" width="11.28125" style="28" customWidth="1"/>
    <col min="14595" max="14595" width="11.421875" style="28" customWidth="1"/>
    <col min="14596" max="14596" width="11.8515625" style="28" customWidth="1"/>
    <col min="14597" max="14597" width="2.421875" style="28" customWidth="1"/>
    <col min="14598" max="14598" width="23.140625" style="28" customWidth="1"/>
    <col min="14599" max="14599" width="11.28125" style="28" customWidth="1"/>
    <col min="14600" max="14600" width="11.421875" style="28" customWidth="1"/>
    <col min="14601" max="14601" width="11.8515625" style="28" customWidth="1"/>
    <col min="14602" max="14829" width="9.140625" style="28" customWidth="1"/>
    <col min="14830" max="14830" width="16.28125" style="28" customWidth="1"/>
    <col min="14831" max="14831" width="2.28125" style="28" customWidth="1"/>
    <col min="14832" max="14832" width="5.00390625" style="28" customWidth="1"/>
    <col min="14833" max="14834" width="9.140625" style="28" customWidth="1"/>
    <col min="14835" max="14835" width="3.8515625" style="28" customWidth="1"/>
    <col min="14836" max="14836" width="26.00390625" style="28" customWidth="1"/>
    <col min="14837" max="14837" width="15.00390625" style="28" customWidth="1"/>
    <col min="14838" max="14838" width="2.57421875" style="28" customWidth="1"/>
    <col min="14839" max="14839" width="23.140625" style="28" customWidth="1"/>
    <col min="14840" max="14840" width="11.28125" style="28" customWidth="1"/>
    <col min="14841" max="14841" width="11.421875" style="28" customWidth="1"/>
    <col min="14842" max="14842" width="11.8515625" style="28" customWidth="1"/>
    <col min="14843" max="14843" width="2.00390625" style="28" customWidth="1"/>
    <col min="14844" max="14844" width="23.140625" style="28" customWidth="1"/>
    <col min="14845" max="14845" width="11.28125" style="28" customWidth="1"/>
    <col min="14846" max="14846" width="11.421875" style="28" customWidth="1"/>
    <col min="14847" max="14847" width="11.8515625" style="28" customWidth="1"/>
    <col min="14848" max="14848" width="2.140625" style="28" customWidth="1"/>
    <col min="14849" max="14849" width="23.140625" style="28" customWidth="1"/>
    <col min="14850" max="14850" width="11.28125" style="28" customWidth="1"/>
    <col min="14851" max="14851" width="11.421875" style="28" customWidth="1"/>
    <col min="14852" max="14852" width="11.8515625" style="28" customWidth="1"/>
    <col min="14853" max="14853" width="2.421875" style="28" customWidth="1"/>
    <col min="14854" max="14854" width="23.140625" style="28" customWidth="1"/>
    <col min="14855" max="14855" width="11.28125" style="28" customWidth="1"/>
    <col min="14856" max="14856" width="11.421875" style="28" customWidth="1"/>
    <col min="14857" max="14857" width="11.8515625" style="28" customWidth="1"/>
    <col min="14858" max="15085" width="9.140625" style="28" customWidth="1"/>
    <col min="15086" max="15086" width="16.28125" style="28" customWidth="1"/>
    <col min="15087" max="15087" width="2.28125" style="28" customWidth="1"/>
    <col min="15088" max="15088" width="5.00390625" style="28" customWidth="1"/>
    <col min="15089" max="15090" width="9.140625" style="28" customWidth="1"/>
    <col min="15091" max="15091" width="3.8515625" style="28" customWidth="1"/>
    <col min="15092" max="15092" width="26.00390625" style="28" customWidth="1"/>
    <col min="15093" max="15093" width="15.00390625" style="28" customWidth="1"/>
    <col min="15094" max="15094" width="2.57421875" style="28" customWidth="1"/>
    <col min="15095" max="15095" width="23.140625" style="28" customWidth="1"/>
    <col min="15096" max="15096" width="11.28125" style="28" customWidth="1"/>
    <col min="15097" max="15097" width="11.421875" style="28" customWidth="1"/>
    <col min="15098" max="15098" width="11.8515625" style="28" customWidth="1"/>
    <col min="15099" max="15099" width="2.00390625" style="28" customWidth="1"/>
    <col min="15100" max="15100" width="23.140625" style="28" customWidth="1"/>
    <col min="15101" max="15101" width="11.28125" style="28" customWidth="1"/>
    <col min="15102" max="15102" width="11.421875" style="28" customWidth="1"/>
    <col min="15103" max="15103" width="11.8515625" style="28" customWidth="1"/>
    <col min="15104" max="15104" width="2.140625" style="28" customWidth="1"/>
    <col min="15105" max="15105" width="23.140625" style="28" customWidth="1"/>
    <col min="15106" max="15106" width="11.28125" style="28" customWidth="1"/>
    <col min="15107" max="15107" width="11.421875" style="28" customWidth="1"/>
    <col min="15108" max="15108" width="11.8515625" style="28" customWidth="1"/>
    <col min="15109" max="15109" width="2.421875" style="28" customWidth="1"/>
    <col min="15110" max="15110" width="23.140625" style="28" customWidth="1"/>
    <col min="15111" max="15111" width="11.28125" style="28" customWidth="1"/>
    <col min="15112" max="15112" width="11.421875" style="28" customWidth="1"/>
    <col min="15113" max="15113" width="11.8515625" style="28" customWidth="1"/>
    <col min="15114" max="15341" width="9.140625" style="28" customWidth="1"/>
    <col min="15342" max="15342" width="16.28125" style="28" customWidth="1"/>
    <col min="15343" max="15343" width="2.28125" style="28" customWidth="1"/>
    <col min="15344" max="15344" width="5.00390625" style="28" customWidth="1"/>
    <col min="15345" max="15346" width="9.140625" style="28" customWidth="1"/>
    <col min="15347" max="15347" width="3.8515625" style="28" customWidth="1"/>
    <col min="15348" max="15348" width="26.00390625" style="28" customWidth="1"/>
    <col min="15349" max="15349" width="15.00390625" style="28" customWidth="1"/>
    <col min="15350" max="15350" width="2.57421875" style="28" customWidth="1"/>
    <col min="15351" max="15351" width="23.140625" style="28" customWidth="1"/>
    <col min="15352" max="15352" width="11.28125" style="28" customWidth="1"/>
    <col min="15353" max="15353" width="11.421875" style="28" customWidth="1"/>
    <col min="15354" max="15354" width="11.8515625" style="28" customWidth="1"/>
    <col min="15355" max="15355" width="2.00390625" style="28" customWidth="1"/>
    <col min="15356" max="15356" width="23.140625" style="28" customWidth="1"/>
    <col min="15357" max="15357" width="11.28125" style="28" customWidth="1"/>
    <col min="15358" max="15358" width="11.421875" style="28" customWidth="1"/>
    <col min="15359" max="15359" width="11.8515625" style="28" customWidth="1"/>
    <col min="15360" max="15360" width="2.140625" style="28" customWidth="1"/>
    <col min="15361" max="15361" width="23.140625" style="28" customWidth="1"/>
    <col min="15362" max="15362" width="11.28125" style="28" customWidth="1"/>
    <col min="15363" max="15363" width="11.421875" style="28" customWidth="1"/>
    <col min="15364" max="15364" width="11.8515625" style="28" customWidth="1"/>
    <col min="15365" max="15365" width="2.421875" style="28" customWidth="1"/>
    <col min="15366" max="15366" width="23.140625" style="28" customWidth="1"/>
    <col min="15367" max="15367" width="11.28125" style="28" customWidth="1"/>
    <col min="15368" max="15368" width="11.421875" style="28" customWidth="1"/>
    <col min="15369" max="15369" width="11.8515625" style="28" customWidth="1"/>
    <col min="15370" max="15597" width="9.140625" style="28" customWidth="1"/>
    <col min="15598" max="15598" width="16.28125" style="28" customWidth="1"/>
    <col min="15599" max="15599" width="2.28125" style="28" customWidth="1"/>
    <col min="15600" max="15600" width="5.00390625" style="28" customWidth="1"/>
    <col min="15601" max="15602" width="9.140625" style="28" customWidth="1"/>
    <col min="15603" max="15603" width="3.8515625" style="28" customWidth="1"/>
    <col min="15604" max="15604" width="26.00390625" style="28" customWidth="1"/>
    <col min="15605" max="15605" width="15.00390625" style="28" customWidth="1"/>
    <col min="15606" max="15606" width="2.57421875" style="28" customWidth="1"/>
    <col min="15607" max="15607" width="23.140625" style="28" customWidth="1"/>
    <col min="15608" max="15608" width="11.28125" style="28" customWidth="1"/>
    <col min="15609" max="15609" width="11.421875" style="28" customWidth="1"/>
    <col min="15610" max="15610" width="11.8515625" style="28" customWidth="1"/>
    <col min="15611" max="15611" width="2.00390625" style="28" customWidth="1"/>
    <col min="15612" max="15612" width="23.140625" style="28" customWidth="1"/>
    <col min="15613" max="15613" width="11.28125" style="28" customWidth="1"/>
    <col min="15614" max="15614" width="11.421875" style="28" customWidth="1"/>
    <col min="15615" max="15615" width="11.8515625" style="28" customWidth="1"/>
    <col min="15616" max="15616" width="2.140625" style="28" customWidth="1"/>
    <col min="15617" max="15617" width="23.140625" style="28" customWidth="1"/>
    <col min="15618" max="15618" width="11.28125" style="28" customWidth="1"/>
    <col min="15619" max="15619" width="11.421875" style="28" customWidth="1"/>
    <col min="15620" max="15620" width="11.8515625" style="28" customWidth="1"/>
    <col min="15621" max="15621" width="2.421875" style="28" customWidth="1"/>
    <col min="15622" max="15622" width="23.140625" style="28" customWidth="1"/>
    <col min="15623" max="15623" width="11.28125" style="28" customWidth="1"/>
    <col min="15624" max="15624" width="11.421875" style="28" customWidth="1"/>
    <col min="15625" max="15625" width="11.8515625" style="28" customWidth="1"/>
    <col min="15626" max="15853" width="9.140625" style="28" customWidth="1"/>
    <col min="15854" max="15854" width="16.28125" style="28" customWidth="1"/>
    <col min="15855" max="15855" width="2.28125" style="28" customWidth="1"/>
    <col min="15856" max="15856" width="5.00390625" style="28" customWidth="1"/>
    <col min="15857" max="15858" width="9.140625" style="28" customWidth="1"/>
    <col min="15859" max="15859" width="3.8515625" style="28" customWidth="1"/>
    <col min="15860" max="15860" width="26.00390625" style="28" customWidth="1"/>
    <col min="15861" max="15861" width="15.00390625" style="28" customWidth="1"/>
    <col min="15862" max="15862" width="2.57421875" style="28" customWidth="1"/>
    <col min="15863" max="15863" width="23.140625" style="28" customWidth="1"/>
    <col min="15864" max="15864" width="11.28125" style="28" customWidth="1"/>
    <col min="15865" max="15865" width="11.421875" style="28" customWidth="1"/>
    <col min="15866" max="15866" width="11.8515625" style="28" customWidth="1"/>
    <col min="15867" max="15867" width="2.00390625" style="28" customWidth="1"/>
    <col min="15868" max="15868" width="23.140625" style="28" customWidth="1"/>
    <col min="15869" max="15869" width="11.28125" style="28" customWidth="1"/>
    <col min="15870" max="15870" width="11.421875" style="28" customWidth="1"/>
    <col min="15871" max="15871" width="11.8515625" style="28" customWidth="1"/>
    <col min="15872" max="15872" width="2.140625" style="28" customWidth="1"/>
    <col min="15873" max="15873" width="23.140625" style="28" customWidth="1"/>
    <col min="15874" max="15874" width="11.28125" style="28" customWidth="1"/>
    <col min="15875" max="15875" width="11.421875" style="28" customWidth="1"/>
    <col min="15876" max="15876" width="11.8515625" style="28" customWidth="1"/>
    <col min="15877" max="15877" width="2.421875" style="28" customWidth="1"/>
    <col min="15878" max="15878" width="23.140625" style="28" customWidth="1"/>
    <col min="15879" max="15879" width="11.28125" style="28" customWidth="1"/>
    <col min="15880" max="15880" width="11.421875" style="28" customWidth="1"/>
    <col min="15881" max="15881" width="11.8515625" style="28" customWidth="1"/>
    <col min="15882" max="16109" width="9.140625" style="28" customWidth="1"/>
    <col min="16110" max="16110" width="16.28125" style="28" customWidth="1"/>
    <col min="16111" max="16111" width="2.28125" style="28" customWidth="1"/>
    <col min="16112" max="16112" width="5.00390625" style="28" customWidth="1"/>
    <col min="16113" max="16114" width="9.140625" style="28" customWidth="1"/>
    <col min="16115" max="16115" width="3.8515625" style="28" customWidth="1"/>
    <col min="16116" max="16116" width="26.00390625" style="28" customWidth="1"/>
    <col min="16117" max="16117" width="15.00390625" style="28" customWidth="1"/>
    <col min="16118" max="16118" width="2.57421875" style="28" customWidth="1"/>
    <col min="16119" max="16119" width="23.140625" style="28" customWidth="1"/>
    <col min="16120" max="16120" width="11.28125" style="28" customWidth="1"/>
    <col min="16121" max="16121" width="11.421875" style="28" customWidth="1"/>
    <col min="16122" max="16122" width="11.8515625" style="28" customWidth="1"/>
    <col min="16123" max="16123" width="2.00390625" style="28" customWidth="1"/>
    <col min="16124" max="16124" width="23.140625" style="28" customWidth="1"/>
    <col min="16125" max="16125" width="11.28125" style="28" customWidth="1"/>
    <col min="16126" max="16126" width="11.421875" style="28" customWidth="1"/>
    <col min="16127" max="16127" width="11.8515625" style="28" customWidth="1"/>
    <col min="16128" max="16128" width="2.140625" style="28" customWidth="1"/>
    <col min="16129" max="16129" width="23.140625" style="28" customWidth="1"/>
    <col min="16130" max="16130" width="11.28125" style="28" customWidth="1"/>
    <col min="16131" max="16131" width="11.421875" style="28" customWidth="1"/>
    <col min="16132" max="16132" width="11.8515625" style="28" customWidth="1"/>
    <col min="16133" max="16133" width="2.421875" style="28" customWidth="1"/>
    <col min="16134" max="16134" width="23.140625" style="28" customWidth="1"/>
    <col min="16135" max="16135" width="11.28125" style="28" customWidth="1"/>
    <col min="16136" max="16136" width="11.421875" style="28" customWidth="1"/>
    <col min="16137" max="16137" width="11.8515625" style="28" customWidth="1"/>
    <col min="16138" max="16384" width="9.140625" style="28" customWidth="1"/>
  </cols>
  <sheetData>
    <row r="1" spans="1:8" ht="9" customHeight="1">
      <c r="A1" s="38"/>
      <c r="B1" s="38"/>
      <c r="C1" s="38"/>
      <c r="D1" s="38"/>
      <c r="E1" s="38"/>
      <c r="F1" s="38"/>
      <c r="G1" s="38"/>
      <c r="H1" s="39"/>
    </row>
    <row r="2" spans="2:9" s="40" customFormat="1" ht="21.75" customHeight="1">
      <c r="B2" s="41"/>
      <c r="C2" s="41"/>
      <c r="D2" s="41"/>
      <c r="E2" s="41"/>
      <c r="F2" s="41"/>
      <c r="G2" s="41"/>
      <c r="H2" s="42" t="s">
        <v>355</v>
      </c>
      <c r="I2" s="41"/>
    </row>
    <row r="3" spans="2:9" s="40" customFormat="1" ht="15.75" customHeight="1">
      <c r="B3" s="43"/>
      <c r="C3" s="43"/>
      <c r="D3" s="43"/>
      <c r="E3" s="43"/>
      <c r="F3" s="43"/>
      <c r="G3" s="43"/>
      <c r="H3" s="44" t="s">
        <v>356</v>
      </c>
      <c r="I3" s="43"/>
    </row>
    <row r="4" spans="2:9" s="40" customFormat="1" ht="15.75" customHeight="1">
      <c r="B4" s="45"/>
      <c r="C4" s="45"/>
      <c r="D4" s="45"/>
      <c r="E4" s="45"/>
      <c r="F4" s="45"/>
      <c r="G4" s="45"/>
      <c r="H4" s="46" t="s">
        <v>357</v>
      </c>
      <c r="I4" s="45"/>
    </row>
    <row r="5" spans="1:9" s="40" customFormat="1" ht="31.5" customHeight="1">
      <c r="A5" s="47"/>
      <c r="B5" s="47"/>
      <c r="C5" s="47"/>
      <c r="D5" s="48"/>
      <c r="E5" s="48"/>
      <c r="F5" s="48"/>
      <c r="G5" s="48"/>
      <c r="H5" s="48"/>
      <c r="I5" s="48"/>
    </row>
    <row r="6" spans="1:9" s="49" customFormat="1" ht="47.25" customHeight="1">
      <c r="A6" s="118" t="str">
        <f>'II.I'!A3:J3</f>
        <v>OBJETO: CONTRATAÇÃO DE EMPRESA ESPECIALIZADA EM SERVIÇOS DE MANUTENÇÃO DE PAVIMENTAÇÃO ASFÁLTICA, REDES DE ÁGUA PLUVIAL E ESGOTOS, E SINALIZAÇÃO VIÁRIA NO MUNICÍPIO DE ARMAÇÃO DOS BÚZIOS</v>
      </c>
      <c r="B6" s="118"/>
      <c r="C6" s="118"/>
      <c r="D6" s="118"/>
      <c r="E6" s="118"/>
      <c r="F6" s="118"/>
      <c r="G6" s="118"/>
      <c r="H6" s="118"/>
      <c r="I6" s="50"/>
    </row>
    <row r="7" s="69" customFormat="1" ht="4.5" customHeight="1"/>
    <row r="8" spans="1:8" s="51" customFormat="1" ht="35.25" customHeight="1">
      <c r="A8" s="108" t="s">
        <v>362</v>
      </c>
      <c r="B8" s="108"/>
      <c r="C8" s="108"/>
      <c r="D8" s="108"/>
      <c r="E8" s="108"/>
      <c r="F8" s="108"/>
      <c r="G8" s="108"/>
      <c r="H8" s="108"/>
    </row>
    <row r="9" spans="1:8" ht="5.25" customHeight="1">
      <c r="A9" s="52"/>
      <c r="B9" s="13"/>
      <c r="C9" s="14"/>
      <c r="D9" s="14"/>
      <c r="E9" s="15"/>
      <c r="F9" s="15"/>
      <c r="G9" s="15"/>
      <c r="H9" s="15"/>
    </row>
    <row r="10" spans="1:8" s="53" customFormat="1" ht="15" customHeight="1">
      <c r="A10" s="105" t="s">
        <v>21</v>
      </c>
      <c r="B10" s="106"/>
      <c r="C10" s="106"/>
      <c r="D10" s="106"/>
      <c r="E10" s="106"/>
      <c r="F10" s="106"/>
      <c r="G10" s="106"/>
      <c r="H10" s="107"/>
    </row>
    <row r="11" spans="1:8" ht="15" customHeight="1">
      <c r="A11" s="98" t="s">
        <v>22</v>
      </c>
      <c r="B11" s="99"/>
      <c r="C11" s="99"/>
      <c r="D11" s="99"/>
      <c r="E11" s="99"/>
      <c r="F11" s="99"/>
      <c r="G11" s="100"/>
      <c r="H11" s="16" t="s">
        <v>23</v>
      </c>
    </row>
    <row r="12" spans="1:8" s="51" customFormat="1" ht="20.1" customHeight="1">
      <c r="A12" s="54" t="s">
        <v>24</v>
      </c>
      <c r="B12" s="55"/>
      <c r="C12" s="55"/>
      <c r="D12" s="55"/>
      <c r="E12" s="55"/>
      <c r="F12" s="56"/>
      <c r="G12" s="57"/>
      <c r="H12" s="17"/>
    </row>
    <row r="13" spans="1:8" s="51" customFormat="1" ht="20.1" customHeight="1">
      <c r="A13" s="54" t="s">
        <v>25</v>
      </c>
      <c r="B13" s="55"/>
      <c r="C13" s="55"/>
      <c r="D13" s="55"/>
      <c r="E13" s="55"/>
      <c r="F13" s="56"/>
      <c r="G13" s="57"/>
      <c r="H13" s="17"/>
    </row>
    <row r="14" spans="1:8" s="51" customFormat="1" ht="20.1" customHeight="1">
      <c r="A14" s="54" t="s">
        <v>26</v>
      </c>
      <c r="B14" s="55"/>
      <c r="C14" s="55"/>
      <c r="D14" s="55"/>
      <c r="E14" s="55"/>
      <c r="F14" s="56"/>
      <c r="G14" s="57"/>
      <c r="H14" s="17"/>
    </row>
    <row r="15" spans="1:8" s="51" customFormat="1" ht="20.1" customHeight="1" hidden="1">
      <c r="A15" s="54" t="s">
        <v>27</v>
      </c>
      <c r="B15" s="55"/>
      <c r="C15" s="55"/>
      <c r="D15" s="55"/>
      <c r="E15" s="55"/>
      <c r="F15" s="56"/>
      <c r="G15" s="57"/>
      <c r="H15" s="18">
        <v>0</v>
      </c>
    </row>
    <row r="16" spans="1:8" s="51" customFormat="1" ht="20.25" customHeight="1">
      <c r="A16" s="84" t="s">
        <v>28</v>
      </c>
      <c r="B16" s="85"/>
      <c r="C16" s="85"/>
      <c r="D16" s="85"/>
      <c r="E16" s="85"/>
      <c r="F16" s="85"/>
      <c r="G16" s="85"/>
      <c r="H16" s="19">
        <f>SUM(H12:H15)</f>
        <v>0</v>
      </c>
    </row>
    <row r="17" spans="1:8" s="53" customFormat="1" ht="15" customHeight="1">
      <c r="A17" s="105" t="s">
        <v>29</v>
      </c>
      <c r="B17" s="106"/>
      <c r="C17" s="106"/>
      <c r="D17" s="106"/>
      <c r="E17" s="106"/>
      <c r="F17" s="106"/>
      <c r="G17" s="106"/>
      <c r="H17" s="107"/>
    </row>
    <row r="18" spans="1:8" s="51" customFormat="1" ht="15" customHeight="1">
      <c r="A18" s="98" t="s">
        <v>22</v>
      </c>
      <c r="B18" s="99"/>
      <c r="C18" s="99"/>
      <c r="D18" s="99"/>
      <c r="E18" s="99"/>
      <c r="F18" s="99"/>
      <c r="G18" s="100"/>
      <c r="H18" s="16" t="s">
        <v>23</v>
      </c>
    </row>
    <row r="19" spans="1:8" s="51" customFormat="1" ht="20.1" customHeight="1">
      <c r="A19" s="58" t="s">
        <v>30</v>
      </c>
      <c r="B19" s="59"/>
      <c r="C19" s="59"/>
      <c r="D19" s="59"/>
      <c r="E19" s="60"/>
      <c r="F19" s="61"/>
      <c r="G19" s="62"/>
      <c r="H19" s="17"/>
    </row>
    <row r="20" spans="1:8" s="51" customFormat="1" ht="20.25" customHeight="1">
      <c r="A20" s="84" t="s">
        <v>31</v>
      </c>
      <c r="B20" s="85"/>
      <c r="C20" s="85"/>
      <c r="D20" s="85"/>
      <c r="E20" s="85"/>
      <c r="F20" s="85"/>
      <c r="G20" s="85"/>
      <c r="H20" s="19">
        <f>SUM(H19:H19)</f>
        <v>0</v>
      </c>
    </row>
    <row r="21" spans="1:8" s="53" customFormat="1" ht="15" customHeight="1">
      <c r="A21" s="105" t="s">
        <v>32</v>
      </c>
      <c r="B21" s="106"/>
      <c r="C21" s="106"/>
      <c r="D21" s="106"/>
      <c r="E21" s="106"/>
      <c r="F21" s="106"/>
      <c r="G21" s="106"/>
      <c r="H21" s="107"/>
    </row>
    <row r="22" spans="1:8" s="51" customFormat="1" ht="15" customHeight="1">
      <c r="A22" s="98" t="s">
        <v>22</v>
      </c>
      <c r="B22" s="99"/>
      <c r="C22" s="99"/>
      <c r="D22" s="99"/>
      <c r="E22" s="99"/>
      <c r="F22" s="99"/>
      <c r="G22" s="100"/>
      <c r="H22" s="16" t="s">
        <v>23</v>
      </c>
    </row>
    <row r="23" spans="1:8" s="51" customFormat="1" ht="20.1" customHeight="1">
      <c r="A23" s="109" t="s">
        <v>33</v>
      </c>
      <c r="B23" s="110"/>
      <c r="C23" s="110"/>
      <c r="D23" s="110"/>
      <c r="E23" s="110"/>
      <c r="F23" s="110"/>
      <c r="G23" s="111"/>
      <c r="H23" s="17"/>
    </row>
    <row r="24" spans="1:8" s="51" customFormat="1" ht="20.25" customHeight="1">
      <c r="A24" s="84" t="s">
        <v>34</v>
      </c>
      <c r="B24" s="85"/>
      <c r="C24" s="85"/>
      <c r="D24" s="85"/>
      <c r="E24" s="85"/>
      <c r="F24" s="85"/>
      <c r="G24" s="85"/>
      <c r="H24" s="19">
        <f>SUM(H23:H23)</f>
        <v>0</v>
      </c>
    </row>
    <row r="25" spans="1:8" s="53" customFormat="1" ht="15" customHeight="1">
      <c r="A25" s="105" t="s">
        <v>35</v>
      </c>
      <c r="B25" s="106"/>
      <c r="C25" s="106"/>
      <c r="D25" s="106"/>
      <c r="E25" s="106"/>
      <c r="F25" s="106"/>
      <c r="G25" s="106"/>
      <c r="H25" s="107"/>
    </row>
    <row r="26" spans="1:8" s="51" customFormat="1" ht="15" customHeight="1">
      <c r="A26" s="98" t="s">
        <v>22</v>
      </c>
      <c r="B26" s="99"/>
      <c r="C26" s="99"/>
      <c r="D26" s="99"/>
      <c r="E26" s="99"/>
      <c r="F26" s="99"/>
      <c r="G26" s="100"/>
      <c r="H26" s="16" t="s">
        <v>23</v>
      </c>
    </row>
    <row r="27" spans="1:8" s="51" customFormat="1" ht="16.5" customHeight="1">
      <c r="A27" s="54" t="s">
        <v>36</v>
      </c>
      <c r="B27" s="55"/>
      <c r="C27" s="55"/>
      <c r="D27" s="55"/>
      <c r="E27" s="55"/>
      <c r="F27" s="56"/>
      <c r="G27" s="63"/>
      <c r="H27" s="17">
        <v>5</v>
      </c>
    </row>
    <row r="28" spans="1:8" s="51" customFormat="1" ht="16.5" customHeight="1">
      <c r="A28" s="54" t="s">
        <v>37</v>
      </c>
      <c r="B28" s="55"/>
      <c r="C28" s="55"/>
      <c r="D28" s="55"/>
      <c r="E28" s="55"/>
      <c r="F28" s="56"/>
      <c r="G28" s="63"/>
      <c r="H28" s="20"/>
    </row>
    <row r="29" spans="1:8" s="51" customFormat="1" ht="16.5" customHeight="1">
      <c r="A29" s="54" t="s">
        <v>38</v>
      </c>
      <c r="B29" s="55"/>
      <c r="C29" s="55"/>
      <c r="D29" s="55"/>
      <c r="E29" s="55"/>
      <c r="F29" s="56"/>
      <c r="G29" s="63"/>
      <c r="H29" s="20"/>
    </row>
    <row r="30" spans="1:8" s="51" customFormat="1" ht="16.5" customHeight="1">
      <c r="A30" s="54" t="s">
        <v>39</v>
      </c>
      <c r="B30" s="55"/>
      <c r="C30" s="55"/>
      <c r="D30" s="55"/>
      <c r="E30" s="55"/>
      <c r="F30" s="56"/>
      <c r="G30" s="63"/>
      <c r="H30" s="121"/>
    </row>
    <row r="31" spans="1:8" s="51" customFormat="1" ht="20.25" customHeight="1">
      <c r="A31" s="84" t="s">
        <v>40</v>
      </c>
      <c r="B31" s="85"/>
      <c r="C31" s="85"/>
      <c r="D31" s="85"/>
      <c r="E31" s="85"/>
      <c r="F31" s="85"/>
      <c r="G31" s="86"/>
      <c r="H31" s="19">
        <f>SUM(H27:H30)</f>
        <v>5</v>
      </c>
    </row>
    <row r="32" spans="1:8" ht="15">
      <c r="A32" s="21"/>
      <c r="B32" s="22"/>
      <c r="C32" s="23"/>
      <c r="D32" s="24"/>
      <c r="E32" s="24"/>
      <c r="F32" s="24"/>
      <c r="G32" s="24"/>
      <c r="H32" s="25"/>
    </row>
    <row r="33" spans="1:8" ht="15">
      <c r="A33" s="112" t="s">
        <v>41</v>
      </c>
      <c r="B33" s="112"/>
      <c r="C33" s="112"/>
      <c r="D33" s="112"/>
      <c r="E33" s="112"/>
      <c r="F33" s="112"/>
      <c r="G33" s="112"/>
      <c r="H33" s="112"/>
    </row>
    <row r="34" spans="1:8" ht="13.5" thickBot="1">
      <c r="A34" s="26"/>
      <c r="B34" s="26"/>
      <c r="C34" s="26"/>
      <c r="D34" s="26"/>
      <c r="E34" s="26"/>
      <c r="F34" s="26"/>
      <c r="G34" s="26"/>
      <c r="H34" s="26"/>
    </row>
    <row r="35" spans="1:8" ht="24.75" customHeight="1" thickBot="1">
      <c r="A35" s="87" t="s">
        <v>42</v>
      </c>
      <c r="B35" s="90" t="s">
        <v>43</v>
      </c>
      <c r="C35" s="90"/>
      <c r="D35" s="90"/>
      <c r="E35" s="90"/>
      <c r="F35" s="90"/>
      <c r="G35" s="91" t="s">
        <v>44</v>
      </c>
      <c r="H35" s="114" t="s">
        <v>45</v>
      </c>
    </row>
    <row r="36" spans="1:8" ht="11.25" customHeight="1">
      <c r="A36" s="88"/>
      <c r="B36" s="93"/>
      <c r="C36" s="95" t="s">
        <v>46</v>
      </c>
      <c r="D36" s="96"/>
      <c r="E36" s="96"/>
      <c r="F36" s="96"/>
      <c r="G36" s="113"/>
      <c r="H36" s="115"/>
    </row>
    <row r="37" spans="1:8" ht="13.5" thickBot="1">
      <c r="A37" s="89"/>
      <c r="B37" s="94"/>
      <c r="C37" s="97"/>
      <c r="D37" s="97"/>
      <c r="E37" s="97"/>
      <c r="F37" s="97"/>
      <c r="G37" s="92"/>
      <c r="H37" s="116"/>
    </row>
    <row r="38" spans="1:8" ht="6" customHeight="1">
      <c r="A38" s="64"/>
      <c r="B38" s="65"/>
      <c r="C38" s="66"/>
      <c r="D38" s="66"/>
      <c r="E38" s="66"/>
      <c r="F38" s="66"/>
      <c r="G38" s="67"/>
      <c r="H38" s="68"/>
    </row>
    <row r="39" spans="1:8" ht="26.25" customHeight="1">
      <c r="A39" s="117" t="s">
        <v>47</v>
      </c>
      <c r="B39" s="117"/>
      <c r="C39" s="117"/>
      <c r="D39" s="117"/>
      <c r="E39" s="117"/>
      <c r="F39" s="117"/>
      <c r="G39" s="117"/>
      <c r="H39" s="117"/>
    </row>
    <row r="40" spans="1:8" ht="27.75" customHeight="1">
      <c r="A40" s="117" t="s">
        <v>48</v>
      </c>
      <c r="B40" s="117"/>
      <c r="C40" s="117"/>
      <c r="D40" s="117"/>
      <c r="E40" s="117"/>
      <c r="F40" s="117"/>
      <c r="G40" s="117"/>
      <c r="H40" s="117"/>
    </row>
    <row r="41" spans="1:8" ht="20.1" customHeight="1">
      <c r="A41" s="117" t="s">
        <v>49</v>
      </c>
      <c r="B41" s="117"/>
      <c r="C41" s="117"/>
      <c r="D41" s="117"/>
      <c r="E41" s="117"/>
      <c r="F41" s="117"/>
      <c r="G41" s="117"/>
      <c r="H41" s="117"/>
    </row>
    <row r="42" spans="1:8" s="51" customFormat="1" ht="20.1" customHeight="1">
      <c r="A42" s="117" t="s">
        <v>50</v>
      </c>
      <c r="B42" s="117"/>
      <c r="C42" s="117"/>
      <c r="D42" s="117"/>
      <c r="E42" s="117"/>
      <c r="F42" s="117"/>
      <c r="G42" s="117"/>
      <c r="H42" s="117"/>
    </row>
    <row r="43" spans="1:8" ht="6.75" customHeight="1" thickBot="1">
      <c r="A43" s="64"/>
      <c r="B43" s="65"/>
      <c r="C43" s="66"/>
      <c r="D43" s="66"/>
      <c r="E43" s="66"/>
      <c r="F43" s="66"/>
      <c r="G43" s="67"/>
      <c r="H43" s="68"/>
    </row>
    <row r="44" spans="6:8" ht="13.5" thickTop="1">
      <c r="F44" s="101" t="s">
        <v>51</v>
      </c>
      <c r="G44" s="102"/>
      <c r="H44" s="119">
        <f>(ROUND((1+H16/100)*(1+H20/100)*(1+H24/100)/(1-H31/100),4))-1</f>
        <v>0.05259999999999998</v>
      </c>
    </row>
    <row r="45" spans="1:8" ht="13.5" thickBot="1">
      <c r="A45" s="27"/>
      <c r="F45" s="103"/>
      <c r="G45" s="104"/>
      <c r="H45" s="120"/>
    </row>
    <row r="46" ht="13.5" thickTop="1"/>
  </sheetData>
  <mergeCells count="28">
    <mergeCell ref="A6:H6"/>
    <mergeCell ref="F44:G45"/>
    <mergeCell ref="H44:H45"/>
    <mergeCell ref="A31:G31"/>
    <mergeCell ref="A40:H40"/>
    <mergeCell ref="A41:H41"/>
    <mergeCell ref="A42:H42"/>
    <mergeCell ref="A39:H39"/>
    <mergeCell ref="A33:H33"/>
    <mergeCell ref="A35:A37"/>
    <mergeCell ref="B35:F35"/>
    <mergeCell ref="G35:G37"/>
    <mergeCell ref="H35:H37"/>
    <mergeCell ref="B36:B37"/>
    <mergeCell ref="C36:F37"/>
    <mergeCell ref="A26:G26"/>
    <mergeCell ref="A10:H10"/>
    <mergeCell ref="A11:G11"/>
    <mergeCell ref="A16:G16"/>
    <mergeCell ref="A17:H17"/>
    <mergeCell ref="A18:G18"/>
    <mergeCell ref="A20:G20"/>
    <mergeCell ref="A21:H21"/>
    <mergeCell ref="A22:G22"/>
    <mergeCell ref="A23:G23"/>
    <mergeCell ref="A24:G24"/>
    <mergeCell ref="A25:H25"/>
    <mergeCell ref="A8:H8"/>
  </mergeCells>
  <printOptions horizontalCentered="1"/>
  <pageMargins left="0.7480314960629921" right="0.7480314960629921" top="0.5905511811023623" bottom="0.5905511811023623" header="0.31496062992125984" footer="0.31496062992125984"/>
  <pageSetup horizontalDpi="300" verticalDpi="3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Caio Corrêa Canellas</cp:lastModifiedBy>
  <cp:lastPrinted>2023-01-20T13:51:33Z</cp:lastPrinted>
  <dcterms:created xsi:type="dcterms:W3CDTF">2022-02-14T14:34:05Z</dcterms:created>
  <dcterms:modified xsi:type="dcterms:W3CDTF">2023-01-20T13:51:57Z</dcterms:modified>
  <cp:category/>
  <cp:version/>
  <cp:contentType/>
  <cp:contentStatus/>
</cp:coreProperties>
</file>